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 defaultThemeVersion="166925"/>
  <xr:revisionPtr revIDLastSave="0" documentId="13_ncr:1_{75BB516C-666D-B045-A35B-6997D7C75F64}" xr6:coauthVersionLast="47" xr6:coauthVersionMax="47" xr10:uidLastSave="{00000000-0000-0000-0000-000000000000}"/>
  <bookViews>
    <workbookView xWindow="420" yWindow="660" windowWidth="29900" windowHeight="16040" xr2:uid="{A544E6AD-1F6F-5645-B81E-ADB0865F3FC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M33" i="1"/>
  <c r="M24" i="1"/>
  <c r="M25" i="1"/>
  <c r="M26" i="1"/>
  <c r="M27" i="1"/>
  <c r="M28" i="1"/>
  <c r="M29" i="1"/>
  <c r="M30" i="1"/>
  <c r="M31" i="1"/>
  <c r="M32" i="1"/>
  <c r="M23" i="1"/>
  <c r="O38" i="1"/>
  <c r="O39" i="1"/>
  <c r="O28" i="1"/>
  <c r="O29" i="1"/>
  <c r="O30" i="1"/>
  <c r="O31" i="1"/>
  <c r="O32" i="1"/>
  <c r="O33" i="1"/>
  <c r="O34" i="1"/>
  <c r="O35" i="1"/>
  <c r="O36" i="1"/>
  <c r="O37" i="1"/>
  <c r="N28" i="1"/>
  <c r="N29" i="1"/>
  <c r="N30" i="1"/>
  <c r="N31" i="1"/>
  <c r="N32" i="1"/>
  <c r="N33" i="1"/>
  <c r="N34" i="1"/>
  <c r="N35" i="1"/>
  <c r="L28" i="1"/>
  <c r="L29" i="1"/>
  <c r="L30" i="1"/>
  <c r="L31" i="1"/>
  <c r="K24" i="1"/>
  <c r="L24" i="1"/>
  <c r="N24" i="1"/>
  <c r="O24" i="1"/>
  <c r="K25" i="1"/>
  <c r="L25" i="1"/>
  <c r="N25" i="1"/>
  <c r="O25" i="1"/>
  <c r="K26" i="1"/>
  <c r="L26" i="1"/>
  <c r="N26" i="1"/>
  <c r="O26" i="1"/>
  <c r="K27" i="1"/>
  <c r="L27" i="1"/>
  <c r="N27" i="1"/>
  <c r="O27" i="1"/>
  <c r="L23" i="1"/>
  <c r="N23" i="1"/>
  <c r="O23" i="1"/>
  <c r="K23" i="1"/>
  <c r="L4" i="1"/>
  <c r="L5" i="1"/>
  <c r="L6" i="1"/>
  <c r="L7" i="1"/>
  <c r="L8" i="1"/>
  <c r="L9" i="1"/>
  <c r="L10" i="1"/>
  <c r="L11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3" i="1"/>
</calcChain>
</file>

<file path=xl/sharedStrings.xml><?xml version="1.0" encoding="utf-8"?>
<sst xmlns="http://schemas.openxmlformats.org/spreadsheetml/2006/main" count="29" uniqueCount="21">
  <si>
    <t>製品１個当たりの材料Aの使用量</t>
    <rPh sb="0" eb="2">
      <t xml:space="preserve">セイヒン </t>
    </rPh>
    <rPh sb="4" eb="5">
      <t xml:space="preserve">アタリ </t>
    </rPh>
    <rPh sb="8" eb="10">
      <t xml:space="preserve">ザイリョウ </t>
    </rPh>
    <rPh sb="12" eb="14">
      <t xml:space="preserve">シヨウリョウ </t>
    </rPh>
    <rPh sb="14" eb="15">
      <t xml:space="preserve">リョウ </t>
    </rPh>
    <phoneticPr fontId="1"/>
  </si>
  <si>
    <t>製品X</t>
    <rPh sb="0" eb="2">
      <t xml:space="preserve">セイヒン </t>
    </rPh>
    <phoneticPr fontId="1"/>
  </si>
  <si>
    <t>製品Y</t>
    <rPh sb="0" eb="2">
      <t xml:space="preserve">セイヒン </t>
    </rPh>
    <phoneticPr fontId="1"/>
  </si>
  <si>
    <t>kg</t>
    <phoneticPr fontId="1"/>
  </si>
  <si>
    <t>円</t>
    <rPh sb="0" eb="1">
      <t xml:space="preserve">エン </t>
    </rPh>
    <phoneticPr fontId="1"/>
  </si>
  <si>
    <t>手持ち材料</t>
    <rPh sb="0" eb="2">
      <t xml:space="preserve">テモチザイリョウ </t>
    </rPh>
    <phoneticPr fontId="1"/>
  </si>
  <si>
    <t>制約条件</t>
    <rPh sb="0" eb="4">
      <t xml:space="preserve">セイヤクジョウケン </t>
    </rPh>
    <phoneticPr fontId="1"/>
  </si>
  <si>
    <t>目的関数：　Z=30x+40y</t>
    <rPh sb="0" eb="4">
      <t xml:space="preserve">モクテキカンスウ </t>
    </rPh>
    <phoneticPr fontId="1"/>
  </si>
  <si>
    <t>　材料Aの制約：　x+2y≦140</t>
    <rPh sb="1" eb="3">
      <t xml:space="preserve">ザイリョウ </t>
    </rPh>
    <rPh sb="5" eb="7">
      <t xml:space="preserve">セイヤク </t>
    </rPh>
    <phoneticPr fontId="1"/>
  </si>
  <si>
    <t>　材料Bの制約：　3x+2y≦240</t>
    <rPh sb="1" eb="3">
      <t xml:space="preserve">ザイリョウ </t>
    </rPh>
    <rPh sb="5" eb="7">
      <t xml:space="preserve">セイヤク </t>
    </rPh>
    <phoneticPr fontId="1"/>
  </si>
  <si>
    <t>非負条件</t>
    <rPh sb="0" eb="1">
      <t xml:space="preserve">ヒ </t>
    </rPh>
    <rPh sb="1" eb="2">
      <t xml:space="preserve">フ </t>
    </rPh>
    <rPh sb="2" eb="4">
      <t xml:space="preserve">ジョウケン </t>
    </rPh>
    <phoneticPr fontId="1"/>
  </si>
  <si>
    <t>　x≧0</t>
    <phoneticPr fontId="1"/>
  </si>
  <si>
    <t xml:space="preserve">  y≧0</t>
    <phoneticPr fontId="1"/>
  </si>
  <si>
    <t>x</t>
    <phoneticPr fontId="1"/>
  </si>
  <si>
    <t>y</t>
    <phoneticPr fontId="1"/>
  </si>
  <si>
    <t>x+2y=140</t>
    <phoneticPr fontId="1"/>
  </si>
  <si>
    <t>3x+2y=240</t>
    <phoneticPr fontId="1"/>
  </si>
  <si>
    <t>Z=30x+40y</t>
    <phoneticPr fontId="1"/>
  </si>
  <si>
    <t>z</t>
    <phoneticPr fontId="1"/>
  </si>
  <si>
    <t>製品１個当たりの貢献利益</t>
    <phoneticPr fontId="1"/>
  </si>
  <si>
    <t>製品１個当たりの材料Bの使用量</t>
    <rPh sb="0" eb="2">
      <t xml:space="preserve">セイヒン </t>
    </rPh>
    <rPh sb="4" eb="5">
      <t xml:space="preserve">アタリ </t>
    </rPh>
    <rPh sb="8" eb="10">
      <t xml:space="preserve">ザイリョウ </t>
    </rPh>
    <rPh sb="12" eb="14">
      <t xml:space="preserve">シヨウリョウ </t>
    </rPh>
    <rPh sb="14" eb="15">
      <t xml:space="preserve">リョウ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</si>
</sst>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MS-PGothic"/>
      <family val="2"/>
      <charset val="128"/>
    </font>
    <font>
      <sz val="6"/>
      <name val="MS-PGothic"/>
      <family val="2"/>
      <charset val="128"/>
    </font>
    <font>
      <sz val="12"/>
      <color theme="1"/>
      <name val="MS-PGothic"/>
      <family val="2"/>
      <charset val="128"/>
    </font>
    <font>
      <sz val="12"/>
      <color theme="1"/>
      <name val="MS-PGothic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6981627296589"/>
          <c:y val="5.0925925925925923E-2"/>
          <c:w val="0.77797462817147844"/>
          <c:h val="0.7760958005249344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x+2y=140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Sheet1!$J$3:$J$17</c:f>
              <c:numCache>
                <c:formatCode>General</c:formatCode>
                <c:ptCount val="1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</c:numCache>
            </c:numRef>
          </c:xVal>
          <c:yVal>
            <c:numRef>
              <c:f>Sheet1!$K$3:$K$17</c:f>
              <c:numCache>
                <c:formatCode>General</c:formatCode>
                <c:ptCount val="15"/>
                <c:pt idx="0">
                  <c:v>70</c:v>
                </c:pt>
                <c:pt idx="1">
                  <c:v>65</c:v>
                </c:pt>
                <c:pt idx="2">
                  <c:v>60</c:v>
                </c:pt>
                <c:pt idx="3">
                  <c:v>55</c:v>
                </c:pt>
                <c:pt idx="4">
                  <c:v>50</c:v>
                </c:pt>
                <c:pt idx="5">
                  <c:v>45</c:v>
                </c:pt>
                <c:pt idx="6">
                  <c:v>40</c:v>
                </c:pt>
                <c:pt idx="7">
                  <c:v>35</c:v>
                </c:pt>
                <c:pt idx="8">
                  <c:v>30</c:v>
                </c:pt>
                <c:pt idx="9">
                  <c:v>25</c:v>
                </c:pt>
                <c:pt idx="10">
                  <c:v>20</c:v>
                </c:pt>
                <c:pt idx="11">
                  <c:v>15</c:v>
                </c:pt>
                <c:pt idx="12">
                  <c:v>10</c:v>
                </c:pt>
                <c:pt idx="13">
                  <c:v>5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23-E346-952D-9FCE711AF0C1}"/>
            </c:ext>
          </c:extLst>
        </c:ser>
        <c:ser>
          <c:idx val="1"/>
          <c:order val="1"/>
          <c:tx>
            <c:strRef>
              <c:f>Sheet1!$L$1</c:f>
              <c:strCache>
                <c:ptCount val="1"/>
                <c:pt idx="0">
                  <c:v>3x+2y=240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Sheet1!$J$3:$J$11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xVal>
          <c:yVal>
            <c:numRef>
              <c:f>Sheet1!$L$3:$L$11</c:f>
              <c:numCache>
                <c:formatCode>General</c:formatCode>
                <c:ptCount val="9"/>
                <c:pt idx="0">
                  <c:v>120</c:v>
                </c:pt>
                <c:pt idx="1">
                  <c:v>105</c:v>
                </c:pt>
                <c:pt idx="2">
                  <c:v>90</c:v>
                </c:pt>
                <c:pt idx="3">
                  <c:v>75</c:v>
                </c:pt>
                <c:pt idx="4">
                  <c:v>60</c:v>
                </c:pt>
                <c:pt idx="5">
                  <c:v>45</c:v>
                </c:pt>
                <c:pt idx="6">
                  <c:v>30</c:v>
                </c:pt>
                <c:pt idx="7">
                  <c:v>15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23-E346-952D-9FCE711AF0C1}"/>
            </c:ext>
          </c:extLst>
        </c:ser>
        <c:ser>
          <c:idx val="2"/>
          <c:order val="2"/>
          <c:tx>
            <c:v>Z=30x+40y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Sheet1!$J$23:$J$34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</c:numCache>
            </c:numRef>
          </c:xVal>
          <c:yVal>
            <c:numRef>
              <c:f>Sheet1!$M$23:$M$34</c:f>
              <c:numCache>
                <c:formatCode>General</c:formatCode>
                <c:ptCount val="12"/>
                <c:pt idx="0">
                  <c:v>82.5</c:v>
                </c:pt>
                <c:pt idx="1">
                  <c:v>75</c:v>
                </c:pt>
                <c:pt idx="2">
                  <c:v>67.5</c:v>
                </c:pt>
                <c:pt idx="3">
                  <c:v>60</c:v>
                </c:pt>
                <c:pt idx="4">
                  <c:v>52.5</c:v>
                </c:pt>
                <c:pt idx="5">
                  <c:v>45</c:v>
                </c:pt>
                <c:pt idx="6">
                  <c:v>37.5</c:v>
                </c:pt>
                <c:pt idx="7">
                  <c:v>30</c:v>
                </c:pt>
                <c:pt idx="8">
                  <c:v>22.5</c:v>
                </c:pt>
                <c:pt idx="9">
                  <c:v>15</c:v>
                </c:pt>
                <c:pt idx="10">
                  <c:v>7.5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23-E346-952D-9FCE711AF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763280"/>
        <c:axId val="1715685680"/>
      </c:scatterChart>
      <c:valAx>
        <c:axId val="171576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20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x</a:t>
                </a:r>
                <a:endParaRPr lang="ja-JP" altLang="en-US" sz="2000">
                  <a:latin typeface="MS PGothic" panose="020B0600070205080204" pitchFamily="34" charset="-128"/>
                  <a:ea typeface="MS PGothic" panose="020B0600070205080204" pitchFamily="34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15685680"/>
        <c:crosses val="autoZero"/>
        <c:crossBetween val="midCat"/>
      </c:valAx>
      <c:valAx>
        <c:axId val="171568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20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y</a:t>
                </a:r>
                <a:endParaRPr lang="ja-JP" altLang="en-US" sz="2000">
                  <a:latin typeface="MS PGothic" panose="020B0600070205080204" pitchFamily="34" charset="-128"/>
                  <a:ea typeface="MS PGothic" panose="020B0600070205080204" pitchFamily="34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0.354413458734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15763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831859833310312"/>
          <c:y val="7.3987598093240028E-2"/>
          <c:w val="0.38519017359672147"/>
          <c:h val="0.19435195389783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0192378999717"/>
          <c:y val="3.6850921273031828E-2"/>
          <c:w val="0.79631818875826121"/>
          <c:h val="0.77809572798375093"/>
        </c:manualLayout>
      </c:layout>
      <c:scatterChart>
        <c:scatterStyle val="lineMarker"/>
        <c:varyColors val="0"/>
        <c:ser>
          <c:idx val="0"/>
          <c:order val="0"/>
          <c:tx>
            <c:v>z=1200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Sheet1!$J$23:$J$39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</c:numCache>
            </c:numRef>
          </c:xVal>
          <c:yVal>
            <c:numRef>
              <c:f>Sheet1!$K$23:$K$39</c:f>
              <c:numCache>
                <c:formatCode>General</c:formatCode>
                <c:ptCount val="17"/>
                <c:pt idx="0">
                  <c:v>30</c:v>
                </c:pt>
                <c:pt idx="1">
                  <c:v>22.5</c:v>
                </c:pt>
                <c:pt idx="2">
                  <c:v>15</c:v>
                </c:pt>
                <c:pt idx="3">
                  <c:v>7.5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BE-8C4A-970D-5B807DFFA8C0}"/>
            </c:ext>
          </c:extLst>
        </c:ser>
        <c:ser>
          <c:idx val="1"/>
          <c:order val="1"/>
          <c:tx>
            <c:v>z=2400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Sheet1!$J$23:$J$39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</c:numCache>
            </c:numRef>
          </c:xVal>
          <c:yVal>
            <c:numRef>
              <c:f>Sheet1!$L$23:$L$39</c:f>
              <c:numCache>
                <c:formatCode>General</c:formatCode>
                <c:ptCount val="17"/>
                <c:pt idx="0">
                  <c:v>60</c:v>
                </c:pt>
                <c:pt idx="1">
                  <c:v>52.5</c:v>
                </c:pt>
                <c:pt idx="2">
                  <c:v>45</c:v>
                </c:pt>
                <c:pt idx="3">
                  <c:v>37.5</c:v>
                </c:pt>
                <c:pt idx="4">
                  <c:v>30</c:v>
                </c:pt>
                <c:pt idx="5">
                  <c:v>22.5</c:v>
                </c:pt>
                <c:pt idx="6">
                  <c:v>15</c:v>
                </c:pt>
                <c:pt idx="7">
                  <c:v>7.5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BE-8C4A-970D-5B807DFFA8C0}"/>
            </c:ext>
          </c:extLst>
        </c:ser>
        <c:ser>
          <c:idx val="2"/>
          <c:order val="2"/>
          <c:tx>
            <c:v>z=3600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Sheet1!$J$23:$J$39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</c:numCache>
            </c:numRef>
          </c:xVal>
          <c:yVal>
            <c:numRef>
              <c:f>Sheet1!$N$23:$N$39</c:f>
              <c:numCache>
                <c:formatCode>General</c:formatCode>
                <c:ptCount val="17"/>
                <c:pt idx="0">
                  <c:v>90</c:v>
                </c:pt>
                <c:pt idx="1">
                  <c:v>82.5</c:v>
                </c:pt>
                <c:pt idx="2">
                  <c:v>75</c:v>
                </c:pt>
                <c:pt idx="3">
                  <c:v>67.5</c:v>
                </c:pt>
                <c:pt idx="4">
                  <c:v>60</c:v>
                </c:pt>
                <c:pt idx="5">
                  <c:v>52.5</c:v>
                </c:pt>
                <c:pt idx="6">
                  <c:v>45</c:v>
                </c:pt>
                <c:pt idx="7">
                  <c:v>37.5</c:v>
                </c:pt>
                <c:pt idx="8">
                  <c:v>30</c:v>
                </c:pt>
                <c:pt idx="9">
                  <c:v>22.5</c:v>
                </c:pt>
                <c:pt idx="10">
                  <c:v>15</c:v>
                </c:pt>
                <c:pt idx="11">
                  <c:v>7.5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BE-8C4A-970D-5B807DFFA8C0}"/>
            </c:ext>
          </c:extLst>
        </c:ser>
        <c:ser>
          <c:idx val="3"/>
          <c:order val="3"/>
          <c:tx>
            <c:v>z=4800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Sheet1!$J$23:$J$39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</c:numCache>
            </c:numRef>
          </c:xVal>
          <c:yVal>
            <c:numRef>
              <c:f>Sheet1!$O$23:$O$39</c:f>
              <c:numCache>
                <c:formatCode>General</c:formatCode>
                <c:ptCount val="17"/>
                <c:pt idx="0">
                  <c:v>120</c:v>
                </c:pt>
                <c:pt idx="1">
                  <c:v>112.5</c:v>
                </c:pt>
                <c:pt idx="2">
                  <c:v>105</c:v>
                </c:pt>
                <c:pt idx="3">
                  <c:v>97.5</c:v>
                </c:pt>
                <c:pt idx="4">
                  <c:v>90</c:v>
                </c:pt>
                <c:pt idx="5">
                  <c:v>82.5</c:v>
                </c:pt>
                <c:pt idx="6">
                  <c:v>75</c:v>
                </c:pt>
                <c:pt idx="7">
                  <c:v>67.5</c:v>
                </c:pt>
                <c:pt idx="8">
                  <c:v>60</c:v>
                </c:pt>
                <c:pt idx="9">
                  <c:v>52.5</c:v>
                </c:pt>
                <c:pt idx="10">
                  <c:v>45</c:v>
                </c:pt>
                <c:pt idx="11">
                  <c:v>37.5</c:v>
                </c:pt>
                <c:pt idx="12">
                  <c:v>30</c:v>
                </c:pt>
                <c:pt idx="13">
                  <c:v>22.5</c:v>
                </c:pt>
                <c:pt idx="14">
                  <c:v>15</c:v>
                </c:pt>
                <c:pt idx="15">
                  <c:v>7.5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BE-8C4A-970D-5B807DFFA8C0}"/>
            </c:ext>
          </c:extLst>
        </c:ser>
        <c:ser>
          <c:idx val="4"/>
          <c:order val="4"/>
          <c:tx>
            <c:v>z=3300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Sheet1!$J$23:$J$34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</c:numCache>
            </c:numRef>
          </c:xVal>
          <c:yVal>
            <c:numRef>
              <c:f>Sheet1!$M$23:$M$34</c:f>
              <c:numCache>
                <c:formatCode>General</c:formatCode>
                <c:ptCount val="12"/>
                <c:pt idx="0">
                  <c:v>82.5</c:v>
                </c:pt>
                <c:pt idx="1">
                  <c:v>75</c:v>
                </c:pt>
                <c:pt idx="2">
                  <c:v>67.5</c:v>
                </c:pt>
                <c:pt idx="3">
                  <c:v>60</c:v>
                </c:pt>
                <c:pt idx="4">
                  <c:v>52.5</c:v>
                </c:pt>
                <c:pt idx="5">
                  <c:v>45</c:v>
                </c:pt>
                <c:pt idx="6">
                  <c:v>37.5</c:v>
                </c:pt>
                <c:pt idx="7">
                  <c:v>30</c:v>
                </c:pt>
                <c:pt idx="8">
                  <c:v>22.5</c:v>
                </c:pt>
                <c:pt idx="9">
                  <c:v>15</c:v>
                </c:pt>
                <c:pt idx="10">
                  <c:v>7.5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BE-8C4A-970D-5B807DFF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676736"/>
        <c:axId val="285678464"/>
      </c:scatterChart>
      <c:valAx>
        <c:axId val="28567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0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x</a:t>
                </a:r>
                <a:endParaRPr lang="ja-JP" altLang="en-US" sz="2000">
                  <a:latin typeface="MS PGothic" panose="020B0600070205080204" pitchFamily="34" charset="-128"/>
                  <a:ea typeface="MS PGothic" panose="020B0600070205080204" pitchFamily="34" charset="-128"/>
                </a:endParaRPr>
              </a:p>
            </c:rich>
          </c:tx>
          <c:layout>
            <c:manualLayout>
              <c:xMode val="edge"/>
              <c:yMode val="edge"/>
              <c:x val="0.47710406351560625"/>
              <c:y val="0.8731318007359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85678464"/>
        <c:crosses val="autoZero"/>
        <c:crossBetween val="midCat"/>
      </c:valAx>
      <c:valAx>
        <c:axId val="28567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0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y</a:t>
                </a:r>
                <a:endParaRPr lang="ja-JP" altLang="en-US" sz="2000">
                  <a:latin typeface="MS PGothic" panose="020B0600070205080204" pitchFamily="34" charset="-128"/>
                  <a:ea typeface="MS PGothic" panose="020B0600070205080204" pitchFamily="34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85676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57874015748034"/>
          <c:y val="5.3451596420663716E-2"/>
          <c:w val="0.20076576576576577"/>
          <c:h val="0.42920198619099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16</xdr:row>
      <xdr:rowOff>184150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68FBAD-C821-84AC-80FF-91AC56DD07A9}"/>
            </a:ext>
          </a:extLst>
        </xdr:cNvPr>
        <xdr:cNvSpPr txBox="1"/>
      </xdr:nvSpPr>
      <xdr:spPr>
        <a:xfrm>
          <a:off x="8890000" y="323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16</xdr:col>
      <xdr:colOff>63500</xdr:colOff>
      <xdr:row>0</xdr:row>
      <xdr:rowOff>25400</xdr:rowOff>
    </xdr:from>
    <xdr:to>
      <xdr:col>21</xdr:col>
      <xdr:colOff>279400</xdr:colOff>
      <xdr:row>19</xdr:row>
      <xdr:rowOff>171450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8E1CECB-B8ED-58CD-DB36-DA1CA6AE0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774700</xdr:colOff>
      <xdr:row>21</xdr:row>
      <xdr:rowOff>44450</xdr:rowOff>
    </xdr:from>
    <xdr:to>
      <xdr:col>22</xdr:col>
      <xdr:colOff>635000</xdr:colOff>
      <xdr:row>41</xdr:row>
      <xdr:rowOff>50800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64DA047-C0EB-4933-4613-124FB5C81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E30D-F5AA-1F4F-A67B-48419EB25128}">
  <dimension ref="A1:O39"/>
  <sheetViews>
    <sheetView tabSelected="1" zoomScaleNormal="100" workbookViewId="0">
      <selection activeCell="E24" sqref="E23:E24"/>
    </sheetView>
  </sheetViews>
  <sheetFormatPr baseColWidth="10" defaultRowHeight="15"/>
  <cols>
    <col min="1" max="1" width="6.33203125" customWidth="1"/>
    <col min="2" max="2" width="29.33203125" style="4" bestFit="1" customWidth="1"/>
    <col min="3" max="3" width="5.6640625" style="4" customWidth="1"/>
    <col min="4" max="4" width="3.83203125" style="4" bestFit="1" customWidth="1"/>
    <col min="5" max="5" width="5.6640625" style="4" customWidth="1"/>
    <col min="6" max="6" width="3.83203125" style="4" bestFit="1" customWidth="1"/>
    <col min="7" max="7" width="8.83203125" style="4" customWidth="1"/>
    <col min="8" max="8" width="3.6640625" style="4" bestFit="1" customWidth="1"/>
    <col min="9" max="9" width="4" customWidth="1"/>
    <col min="10" max="10" width="5" bestFit="1" customWidth="1"/>
    <col min="11" max="11" width="9.6640625" bestFit="1" customWidth="1"/>
    <col min="12" max="12" width="10.6640625" bestFit="1" customWidth="1"/>
    <col min="13" max="13" width="10.6640625" customWidth="1"/>
  </cols>
  <sheetData>
    <row r="1" spans="1:13">
      <c r="A1" s="15"/>
      <c r="B1" s="9"/>
      <c r="C1" s="9"/>
      <c r="D1" s="9"/>
      <c r="E1" s="9"/>
      <c r="F1" s="9"/>
      <c r="G1" s="9"/>
      <c r="H1" s="9"/>
      <c r="I1" s="15"/>
      <c r="K1" s="1" t="s">
        <v>15</v>
      </c>
      <c r="L1" s="1" t="s">
        <v>16</v>
      </c>
      <c r="M1" s="7"/>
    </row>
    <row r="2" spans="1:13">
      <c r="A2" s="15"/>
      <c r="B2" s="10"/>
      <c r="C2" s="11" t="s">
        <v>1</v>
      </c>
      <c r="D2" s="12"/>
      <c r="E2" s="11" t="s">
        <v>2</v>
      </c>
      <c r="F2" s="12"/>
      <c r="G2" s="11" t="s">
        <v>5</v>
      </c>
      <c r="H2" s="12"/>
      <c r="I2" s="15"/>
      <c r="J2" s="5" t="s">
        <v>13</v>
      </c>
      <c r="K2" s="5" t="s">
        <v>14</v>
      </c>
      <c r="L2" s="5" t="s">
        <v>14</v>
      </c>
      <c r="M2" s="8"/>
    </row>
    <row r="3" spans="1:13">
      <c r="A3" s="15"/>
      <c r="B3" s="10" t="s">
        <v>0</v>
      </c>
      <c r="C3" s="13">
        <v>1</v>
      </c>
      <c r="D3" s="14" t="s">
        <v>3</v>
      </c>
      <c r="E3" s="13">
        <v>2</v>
      </c>
      <c r="F3" s="14" t="s">
        <v>3</v>
      </c>
      <c r="G3" s="13">
        <v>140</v>
      </c>
      <c r="H3" s="14" t="s">
        <v>3</v>
      </c>
      <c r="I3" s="15"/>
      <c r="J3" s="1">
        <v>0</v>
      </c>
      <c r="K3" s="1">
        <f>-(1/2)*J3+70</f>
        <v>70</v>
      </c>
      <c r="L3" s="1">
        <f>-(3/2)*J3+120</f>
        <v>120</v>
      </c>
      <c r="M3" s="7"/>
    </row>
    <row r="4" spans="1:13">
      <c r="A4" s="15"/>
      <c r="B4" s="10" t="s">
        <v>20</v>
      </c>
      <c r="C4" s="13">
        <v>3</v>
      </c>
      <c r="D4" s="14" t="s">
        <v>3</v>
      </c>
      <c r="E4" s="13">
        <v>2</v>
      </c>
      <c r="F4" s="14" t="s">
        <v>3</v>
      </c>
      <c r="G4" s="13">
        <v>240</v>
      </c>
      <c r="H4" s="14" t="s">
        <v>3</v>
      </c>
      <c r="I4" s="15"/>
      <c r="J4" s="1">
        <v>10</v>
      </c>
      <c r="K4" s="1">
        <f t="shared" ref="K4:K17" si="0">-(1/2)*J4+70</f>
        <v>65</v>
      </c>
      <c r="L4" s="1">
        <f t="shared" ref="L4:L11" si="1">-(3/2)*J4+120</f>
        <v>105</v>
      </c>
      <c r="M4" s="7"/>
    </row>
    <row r="5" spans="1:13">
      <c r="A5" s="15"/>
      <c r="B5" s="10" t="s">
        <v>19</v>
      </c>
      <c r="C5" s="13">
        <v>30</v>
      </c>
      <c r="D5" s="14" t="s">
        <v>4</v>
      </c>
      <c r="E5" s="13">
        <v>40</v>
      </c>
      <c r="F5" s="14" t="s">
        <v>4</v>
      </c>
      <c r="G5" s="13"/>
      <c r="H5" s="14"/>
      <c r="I5" s="15"/>
      <c r="J5" s="1">
        <v>20</v>
      </c>
      <c r="K5" s="1">
        <f t="shared" si="0"/>
        <v>60</v>
      </c>
      <c r="L5" s="1">
        <f t="shared" si="1"/>
        <v>90</v>
      </c>
      <c r="M5" s="7"/>
    </row>
    <row r="6" spans="1:13">
      <c r="A6" s="15"/>
      <c r="B6" s="9"/>
      <c r="C6" s="9"/>
      <c r="D6" s="9"/>
      <c r="E6" s="9"/>
      <c r="F6" s="9"/>
      <c r="G6" s="9"/>
      <c r="H6" s="9"/>
      <c r="I6" s="15"/>
      <c r="J6" s="1">
        <v>30</v>
      </c>
      <c r="K6" s="1">
        <f t="shared" si="0"/>
        <v>55</v>
      </c>
      <c r="L6" s="1">
        <f t="shared" si="1"/>
        <v>75</v>
      </c>
      <c r="M6" s="7"/>
    </row>
    <row r="7" spans="1:13">
      <c r="A7" s="15"/>
      <c r="B7" s="9"/>
      <c r="C7" s="9"/>
      <c r="D7" s="9"/>
      <c r="E7" s="9"/>
      <c r="F7" s="9"/>
      <c r="G7" s="9"/>
      <c r="H7" s="9"/>
      <c r="I7" s="15"/>
      <c r="J7" s="1">
        <v>40</v>
      </c>
      <c r="K7" s="1">
        <f t="shared" si="0"/>
        <v>50</v>
      </c>
      <c r="L7" s="1">
        <f t="shared" si="1"/>
        <v>60</v>
      </c>
      <c r="M7" s="7"/>
    </row>
    <row r="8" spans="1:13">
      <c r="A8" s="15"/>
      <c r="B8" s="9" t="s">
        <v>7</v>
      </c>
      <c r="C8" s="9"/>
      <c r="D8" s="9"/>
      <c r="E8" s="9"/>
      <c r="F8" s="9"/>
      <c r="G8" s="9"/>
      <c r="H8" s="9"/>
      <c r="I8" s="15"/>
      <c r="J8" s="1">
        <v>50</v>
      </c>
      <c r="K8" s="1">
        <f t="shared" si="0"/>
        <v>45</v>
      </c>
      <c r="L8" s="1">
        <f t="shared" si="1"/>
        <v>45</v>
      </c>
      <c r="M8" s="7"/>
    </row>
    <row r="9" spans="1:13">
      <c r="A9" s="15"/>
      <c r="B9" s="9"/>
      <c r="C9" s="9"/>
      <c r="D9" s="9"/>
      <c r="E9" s="9"/>
      <c r="F9" s="9"/>
      <c r="G9" s="9"/>
      <c r="H9" s="9"/>
      <c r="I9" s="15"/>
      <c r="J9" s="1">
        <v>60</v>
      </c>
      <c r="K9" s="1">
        <f t="shared" si="0"/>
        <v>40</v>
      </c>
      <c r="L9" s="1">
        <f t="shared" si="1"/>
        <v>30</v>
      </c>
      <c r="M9" s="7"/>
    </row>
    <row r="10" spans="1:13">
      <c r="A10" s="15"/>
      <c r="B10" s="9" t="s">
        <v>6</v>
      </c>
      <c r="C10" s="9"/>
      <c r="D10" s="9"/>
      <c r="E10" s="9"/>
      <c r="F10" s="9"/>
      <c r="G10" s="9"/>
      <c r="H10" s="9"/>
      <c r="I10" s="15"/>
      <c r="J10" s="1">
        <v>70</v>
      </c>
      <c r="K10" s="1">
        <f t="shared" si="0"/>
        <v>35</v>
      </c>
      <c r="L10" s="1">
        <f t="shared" si="1"/>
        <v>15</v>
      </c>
      <c r="M10" s="7"/>
    </row>
    <row r="11" spans="1:13">
      <c r="A11" s="15"/>
      <c r="B11" s="9" t="s">
        <v>8</v>
      </c>
      <c r="C11" s="9"/>
      <c r="D11" s="9"/>
      <c r="E11" s="9"/>
      <c r="F11" s="9"/>
      <c r="G11" s="9"/>
      <c r="H11" s="9"/>
      <c r="I11" s="15"/>
      <c r="J11" s="1">
        <v>80</v>
      </c>
      <c r="K11" s="1">
        <f t="shared" si="0"/>
        <v>30</v>
      </c>
      <c r="L11" s="1">
        <f t="shared" si="1"/>
        <v>0</v>
      </c>
      <c r="M11" s="7"/>
    </row>
    <row r="12" spans="1:13">
      <c r="A12" s="15"/>
      <c r="B12" s="9" t="s">
        <v>9</v>
      </c>
      <c r="C12" s="9"/>
      <c r="D12" s="9"/>
      <c r="E12" s="9"/>
      <c r="F12" s="9"/>
      <c r="G12" s="9"/>
      <c r="H12" s="9"/>
      <c r="I12" s="15"/>
      <c r="J12" s="1">
        <v>90</v>
      </c>
      <c r="K12" s="1">
        <f t="shared" si="0"/>
        <v>25</v>
      </c>
      <c r="L12" s="1"/>
      <c r="M12" s="7"/>
    </row>
    <row r="13" spans="1:13">
      <c r="A13" s="15"/>
      <c r="B13" s="9"/>
      <c r="C13" s="9"/>
      <c r="D13" s="9"/>
      <c r="E13" s="9"/>
      <c r="F13" s="9"/>
      <c r="G13" s="9"/>
      <c r="H13" s="9"/>
      <c r="I13" s="15"/>
      <c r="J13" s="1">
        <v>100</v>
      </c>
      <c r="K13" s="1">
        <f t="shared" si="0"/>
        <v>20</v>
      </c>
      <c r="L13" s="1"/>
      <c r="M13" s="7"/>
    </row>
    <row r="14" spans="1:13">
      <c r="A14" s="15"/>
      <c r="B14" s="9" t="s">
        <v>10</v>
      </c>
      <c r="C14" s="9"/>
      <c r="D14" s="9"/>
      <c r="E14" s="9"/>
      <c r="F14" s="9"/>
      <c r="G14" s="9"/>
      <c r="H14" s="9"/>
      <c r="I14" s="15"/>
      <c r="J14" s="1">
        <v>110</v>
      </c>
      <c r="K14" s="1">
        <f t="shared" si="0"/>
        <v>15</v>
      </c>
      <c r="L14" s="1"/>
      <c r="M14" s="7"/>
    </row>
    <row r="15" spans="1:13">
      <c r="A15" s="15"/>
      <c r="B15" s="9" t="s">
        <v>11</v>
      </c>
      <c r="C15" s="9"/>
      <c r="D15" s="9"/>
      <c r="E15" s="9"/>
      <c r="F15" s="9"/>
      <c r="G15" s="9"/>
      <c r="H15" s="9"/>
      <c r="I15" s="15"/>
      <c r="J15" s="1">
        <v>120</v>
      </c>
      <c r="K15" s="1">
        <f t="shared" si="0"/>
        <v>10</v>
      </c>
      <c r="L15" s="1"/>
      <c r="M15" s="7"/>
    </row>
    <row r="16" spans="1:13">
      <c r="A16" s="15"/>
      <c r="B16" s="9" t="s">
        <v>12</v>
      </c>
      <c r="C16" s="9"/>
      <c r="D16" s="9"/>
      <c r="E16" s="9"/>
      <c r="F16" s="9"/>
      <c r="G16" s="9"/>
      <c r="H16" s="9"/>
      <c r="I16" s="15"/>
      <c r="J16" s="1">
        <v>130</v>
      </c>
      <c r="K16" s="1">
        <f t="shared" si="0"/>
        <v>5</v>
      </c>
      <c r="L16" s="1"/>
      <c r="M16" s="7"/>
    </row>
    <row r="17" spans="1:15">
      <c r="A17" s="15"/>
      <c r="B17" s="9"/>
      <c r="C17" s="9"/>
      <c r="D17" s="9"/>
      <c r="E17" s="9"/>
      <c r="F17" s="9"/>
      <c r="G17" s="9"/>
      <c r="H17" s="9"/>
      <c r="I17" s="15"/>
      <c r="J17" s="1">
        <v>140</v>
      </c>
      <c r="K17" s="1">
        <f t="shared" si="0"/>
        <v>0</v>
      </c>
      <c r="L17" s="1"/>
      <c r="M17" s="7"/>
    </row>
    <row r="18" spans="1:15">
      <c r="A18" s="15"/>
      <c r="B18" s="9"/>
      <c r="C18" s="9"/>
      <c r="D18" s="9"/>
      <c r="E18" s="9"/>
      <c r="F18" s="9"/>
      <c r="G18" s="9"/>
      <c r="H18" s="9"/>
      <c r="I18" s="15"/>
    </row>
    <row r="19" spans="1:15">
      <c r="A19" s="15"/>
    </row>
    <row r="20" spans="1:15">
      <c r="K20" s="2" t="s">
        <v>17</v>
      </c>
      <c r="L20" s="6"/>
      <c r="M20" s="6"/>
      <c r="N20" s="6"/>
      <c r="O20" s="3"/>
    </row>
    <row r="21" spans="1:15">
      <c r="K21" s="2" t="s">
        <v>18</v>
      </c>
      <c r="L21" s="6"/>
      <c r="M21" s="6"/>
      <c r="N21" s="6"/>
      <c r="O21" s="3"/>
    </row>
    <row r="22" spans="1:15">
      <c r="J22" s="5" t="s">
        <v>13</v>
      </c>
      <c r="K22" s="1">
        <v>1200</v>
      </c>
      <c r="L22" s="1">
        <v>2400</v>
      </c>
      <c r="M22" s="1">
        <v>3300</v>
      </c>
      <c r="N22" s="1">
        <v>3600</v>
      </c>
      <c r="O22" s="1">
        <v>4800</v>
      </c>
    </row>
    <row r="23" spans="1:15">
      <c r="J23" s="1">
        <v>0</v>
      </c>
      <c r="K23" s="1">
        <f>-(3/4)*$J23+(K$22/40)</f>
        <v>30</v>
      </c>
      <c r="L23" s="1">
        <f>-(3/4)*$J23+(L$22/40)</f>
        <v>60</v>
      </c>
      <c r="M23" s="1">
        <f>-(3/4)*$J23+(M$22/40)</f>
        <v>82.5</v>
      </c>
      <c r="N23" s="1">
        <f>-(3/4)*$J23+(N$22/40)</f>
        <v>90</v>
      </c>
      <c r="O23" s="1">
        <f>-(3/4)*$J23+(O$22/40)</f>
        <v>120</v>
      </c>
    </row>
    <row r="24" spans="1:15">
      <c r="J24" s="1">
        <v>10</v>
      </c>
      <c r="K24" s="1">
        <f t="shared" ref="K24:K27" si="2">-(3/4)*$J24+(K$22/40)</f>
        <v>22.5</v>
      </c>
      <c r="L24" s="1">
        <f>-(3/4)*$J24+(L$22/40)</f>
        <v>52.5</v>
      </c>
      <c r="M24" s="1">
        <f>-(3/4)*$J24+(M$22/40)</f>
        <v>75</v>
      </c>
      <c r="N24" s="1">
        <f>-(3/4)*$J24+(N$22/40)</f>
        <v>82.5</v>
      </c>
      <c r="O24" s="1">
        <f>-(3/4)*$J24+(O$22/40)</f>
        <v>112.5</v>
      </c>
    </row>
    <row r="25" spans="1:15">
      <c r="J25" s="1">
        <v>20</v>
      </c>
      <c r="K25" s="1">
        <f t="shared" si="2"/>
        <v>15</v>
      </c>
      <c r="L25" s="1">
        <f>-(3/4)*$J25+(L$22/40)</f>
        <v>45</v>
      </c>
      <c r="M25" s="1">
        <f>-(3/4)*$J25+(M$22/40)</f>
        <v>67.5</v>
      </c>
      <c r="N25" s="1">
        <f>-(3/4)*$J25+(N$22/40)</f>
        <v>75</v>
      </c>
      <c r="O25" s="1">
        <f>-(3/4)*$J25+(O$22/40)</f>
        <v>105</v>
      </c>
    </row>
    <row r="26" spans="1:15">
      <c r="J26" s="1">
        <v>30</v>
      </c>
      <c r="K26" s="1">
        <f t="shared" si="2"/>
        <v>7.5</v>
      </c>
      <c r="L26" s="1">
        <f>-(3/4)*$J26+(L$22/40)</f>
        <v>37.5</v>
      </c>
      <c r="M26" s="1">
        <f>-(3/4)*$J26+(M$22/40)</f>
        <v>60</v>
      </c>
      <c r="N26" s="1">
        <f>-(3/4)*$J26+(N$22/40)</f>
        <v>67.5</v>
      </c>
      <c r="O26" s="1">
        <f>-(3/4)*$J26+(O$22/40)</f>
        <v>97.5</v>
      </c>
    </row>
    <row r="27" spans="1:15">
      <c r="J27" s="1">
        <v>40</v>
      </c>
      <c r="K27" s="1">
        <f t="shared" si="2"/>
        <v>0</v>
      </c>
      <c r="L27" s="1">
        <f>-(3/4)*$J27+(L$22/40)</f>
        <v>30</v>
      </c>
      <c r="M27" s="1">
        <f>-(3/4)*$J27+(M$22/40)</f>
        <v>52.5</v>
      </c>
      <c r="N27" s="1">
        <f>-(3/4)*$J27+(N$22/40)</f>
        <v>60</v>
      </c>
      <c r="O27" s="1">
        <f>-(3/4)*$J27+(O$22/40)</f>
        <v>90</v>
      </c>
    </row>
    <row r="28" spans="1:15">
      <c r="J28" s="1">
        <v>50</v>
      </c>
      <c r="K28" s="1"/>
      <c r="L28" s="1">
        <f>-(3/4)*$J28+(L$22/40)</f>
        <v>22.5</v>
      </c>
      <c r="M28" s="1">
        <f>-(3/4)*$J28+(M$22/40)</f>
        <v>45</v>
      </c>
      <c r="N28" s="1">
        <f>-(3/4)*$J28+(N$22/40)</f>
        <v>52.5</v>
      </c>
      <c r="O28" s="1">
        <f>-(3/4)*$J28+(O$22/40)</f>
        <v>82.5</v>
      </c>
    </row>
    <row r="29" spans="1:15">
      <c r="J29" s="1">
        <v>60</v>
      </c>
      <c r="K29" s="1"/>
      <c r="L29" s="1">
        <f>-(3/4)*$J29+(L$22/40)</f>
        <v>15</v>
      </c>
      <c r="M29" s="1">
        <f>-(3/4)*$J29+(M$22/40)</f>
        <v>37.5</v>
      </c>
      <c r="N29" s="1">
        <f>-(3/4)*$J29+(N$22/40)</f>
        <v>45</v>
      </c>
      <c r="O29" s="1">
        <f>-(3/4)*$J29+(O$22/40)</f>
        <v>75</v>
      </c>
    </row>
    <row r="30" spans="1:15">
      <c r="J30" s="1">
        <v>70</v>
      </c>
      <c r="K30" s="1"/>
      <c r="L30" s="1">
        <f>-(3/4)*$J30+(L$22/40)</f>
        <v>7.5</v>
      </c>
      <c r="M30" s="1">
        <f>-(3/4)*$J30+(M$22/40)</f>
        <v>30</v>
      </c>
      <c r="N30" s="1">
        <f>-(3/4)*$J30+(N$22/40)</f>
        <v>37.5</v>
      </c>
      <c r="O30" s="1">
        <f>-(3/4)*$J30+(O$22/40)</f>
        <v>67.5</v>
      </c>
    </row>
    <row r="31" spans="1:15">
      <c r="J31" s="1">
        <v>80</v>
      </c>
      <c r="K31" s="1"/>
      <c r="L31" s="1">
        <f>-(3/4)*$J31+(L$22/40)</f>
        <v>0</v>
      </c>
      <c r="M31" s="1">
        <f>-(3/4)*$J31+(M$22/40)</f>
        <v>22.5</v>
      </c>
      <c r="N31" s="1">
        <f>-(3/4)*$J31+(N$22/40)</f>
        <v>30</v>
      </c>
      <c r="O31" s="1">
        <f>-(3/4)*$J31+(O$22/40)</f>
        <v>60</v>
      </c>
    </row>
    <row r="32" spans="1:15">
      <c r="J32" s="1">
        <v>90</v>
      </c>
      <c r="K32" s="1"/>
      <c r="L32" s="1"/>
      <c r="M32" s="1">
        <f>-(3/4)*$J32+(M$22/40)</f>
        <v>15</v>
      </c>
      <c r="N32" s="1">
        <f>-(3/4)*$J32+(N$22/40)</f>
        <v>22.5</v>
      </c>
      <c r="O32" s="1">
        <f>-(3/4)*$J32+(O$22/40)</f>
        <v>52.5</v>
      </c>
    </row>
    <row r="33" spans="10:15">
      <c r="J33" s="1">
        <v>100</v>
      </c>
      <c r="K33" s="1"/>
      <c r="L33" s="1"/>
      <c r="M33" s="1">
        <f>-(3/4)*$J33+(M$22/40)</f>
        <v>7.5</v>
      </c>
      <c r="N33" s="1">
        <f>-(3/4)*$J33+(N$22/40)</f>
        <v>15</v>
      </c>
      <c r="O33" s="1">
        <f>-(3/4)*$J33+(O$22/40)</f>
        <v>45</v>
      </c>
    </row>
    <row r="34" spans="10:15">
      <c r="J34" s="1">
        <v>110</v>
      </c>
      <c r="K34" s="1"/>
      <c r="L34" s="1"/>
      <c r="M34" s="1">
        <f>-(3/4)*$J34+(M$22/40)</f>
        <v>0</v>
      </c>
      <c r="N34" s="1">
        <f>-(3/4)*$J34+(N$22/40)</f>
        <v>7.5</v>
      </c>
      <c r="O34" s="1">
        <f>-(3/4)*$J34+(O$22/40)</f>
        <v>37.5</v>
      </c>
    </row>
    <row r="35" spans="10:15">
      <c r="J35" s="1">
        <v>120</v>
      </c>
      <c r="K35" s="1"/>
      <c r="L35" s="1"/>
      <c r="M35" s="1"/>
      <c r="N35" s="1">
        <f>-(3/4)*$J35+(N$22/40)</f>
        <v>0</v>
      </c>
      <c r="O35" s="1">
        <f>-(3/4)*$J35+(O$22/40)</f>
        <v>30</v>
      </c>
    </row>
    <row r="36" spans="10:15">
      <c r="J36" s="1">
        <v>130</v>
      </c>
      <c r="K36" s="1"/>
      <c r="L36" s="1"/>
      <c r="M36" s="1"/>
      <c r="N36" s="1"/>
      <c r="O36" s="1">
        <f>-(3/4)*$J36+(O$22/40)</f>
        <v>22.5</v>
      </c>
    </row>
    <row r="37" spans="10:15">
      <c r="J37" s="1">
        <v>140</v>
      </c>
      <c r="K37" s="1"/>
      <c r="L37" s="1"/>
      <c r="M37" s="1"/>
      <c r="N37" s="1"/>
      <c r="O37" s="1">
        <f>-(3/4)*$J37+(O$22/40)</f>
        <v>15</v>
      </c>
    </row>
    <row r="38" spans="10:15">
      <c r="J38" s="1">
        <v>150</v>
      </c>
      <c r="K38" s="1"/>
      <c r="L38" s="1"/>
      <c r="M38" s="1"/>
      <c r="N38" s="1"/>
      <c r="O38" s="1">
        <f>-(3/4)*$J38+(O$22/40)</f>
        <v>7.5</v>
      </c>
    </row>
    <row r="39" spans="10:15">
      <c r="J39" s="1">
        <v>160</v>
      </c>
      <c r="K39" s="1"/>
      <c r="L39" s="1"/>
      <c r="M39" s="1"/>
      <c r="N39" s="1"/>
      <c r="O39" s="1">
        <f t="shared" ref="O39" si="3">-(3/4)*$J39+(O$22/40)</f>
        <v>0</v>
      </c>
    </row>
  </sheetData>
  <mergeCells count="5">
    <mergeCell ref="G2:H2"/>
    <mergeCell ref="E2:F2"/>
    <mergeCell ref="C2:D2"/>
    <mergeCell ref="K20:O20"/>
    <mergeCell ref="K21:O2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2025-05-06T08:29:33Z</dcterms:created>
  <dcterms:modified xsi:type="dcterms:W3CDTF">2025-05-06T14:25:36Z</dcterms:modified>
</cp:coreProperties>
</file>