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08"/>
  <workbookPr filterPrivacy="1"/>
  <xr:revisionPtr revIDLastSave="0" documentId="13_ncr:1_{0C92296B-4E5F-314A-9E7D-86AF08F73323}" xr6:coauthVersionLast="47" xr6:coauthVersionMax="47" xr10:uidLastSave="{00000000-0000-0000-0000-000000000000}"/>
  <bookViews>
    <workbookView xWindow="0" yWindow="500" windowWidth="30440" windowHeight="15600" tabRatio="787" xr2:uid="{00000000-000D-0000-FFFF-FFFF00000000}"/>
  </bookViews>
  <sheets>
    <sheet name="ｹﾞｰｼﾞ性能曲線" sheetId="1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" i="17" l="1"/>
  <c r="D6" i="17" s="1"/>
  <c r="F6" i="17" s="1"/>
  <c r="C55" i="17"/>
  <c r="C54" i="17"/>
  <c r="C53" i="17"/>
  <c r="C52" i="17"/>
  <c r="C51" i="17"/>
  <c r="C50" i="17"/>
  <c r="C43" i="17"/>
  <c r="E43" i="17" s="1"/>
  <c r="B43" i="17"/>
  <c r="D43" i="17" s="1"/>
  <c r="D42" i="17"/>
  <c r="C42" i="17"/>
  <c r="E42" i="17" s="1"/>
  <c r="B42" i="17"/>
  <c r="C41" i="17"/>
  <c r="E41" i="17" s="1"/>
  <c r="B41" i="17"/>
  <c r="D41" i="17" s="1"/>
  <c r="C40" i="17"/>
  <c r="E40" i="17" s="1"/>
  <c r="B40" i="17"/>
  <c r="D40" i="17" s="1"/>
  <c r="D39" i="17"/>
  <c r="C39" i="17"/>
  <c r="E39" i="17" s="1"/>
  <c r="B39" i="17"/>
  <c r="C38" i="17"/>
  <c r="E38" i="17" s="1"/>
  <c r="B38" i="17"/>
  <c r="D38" i="17" s="1"/>
  <c r="F38" i="17" s="1"/>
  <c r="C37" i="17"/>
  <c r="E37" i="17" s="1"/>
  <c r="B37" i="17"/>
  <c r="D37" i="17" s="1"/>
  <c r="C36" i="17"/>
  <c r="E36" i="17" s="1"/>
  <c r="B36" i="17"/>
  <c r="D36" i="17" s="1"/>
  <c r="C35" i="17"/>
  <c r="E35" i="17" s="1"/>
  <c r="B35" i="17"/>
  <c r="D35" i="17" s="1"/>
  <c r="D34" i="17"/>
  <c r="C34" i="17"/>
  <c r="E34" i="17" s="1"/>
  <c r="B34" i="17"/>
  <c r="E33" i="17"/>
  <c r="C33" i="17"/>
  <c r="B33" i="17"/>
  <c r="D33" i="17" s="1"/>
  <c r="F33" i="17" s="1"/>
  <c r="C32" i="17"/>
  <c r="E32" i="17" s="1"/>
  <c r="B32" i="17"/>
  <c r="D32" i="17" s="1"/>
  <c r="D31" i="17"/>
  <c r="C31" i="17"/>
  <c r="E31" i="17" s="1"/>
  <c r="B31" i="17"/>
  <c r="C30" i="17"/>
  <c r="E30" i="17" s="1"/>
  <c r="B30" i="17"/>
  <c r="D30" i="17" s="1"/>
  <c r="F30" i="17" s="1"/>
  <c r="C29" i="17"/>
  <c r="E29" i="17" s="1"/>
  <c r="B29" i="17"/>
  <c r="D29" i="17" s="1"/>
  <c r="C28" i="17"/>
  <c r="E28" i="17" s="1"/>
  <c r="B28" i="17"/>
  <c r="D28" i="17" s="1"/>
  <c r="F28" i="17" s="1"/>
  <c r="C27" i="17"/>
  <c r="E27" i="17" s="1"/>
  <c r="B27" i="17"/>
  <c r="D27" i="17" s="1"/>
  <c r="D26" i="17"/>
  <c r="C26" i="17"/>
  <c r="E26" i="17" s="1"/>
  <c r="B26" i="17"/>
  <c r="E25" i="17"/>
  <c r="C25" i="17"/>
  <c r="B25" i="17"/>
  <c r="D25" i="17" s="1"/>
  <c r="C24" i="17"/>
  <c r="E24" i="17" s="1"/>
  <c r="B24" i="17"/>
  <c r="D24" i="17" s="1"/>
  <c r="F24" i="17" s="1"/>
  <c r="D23" i="17"/>
  <c r="C23" i="17"/>
  <c r="E23" i="17" s="1"/>
  <c r="B23" i="17"/>
  <c r="E22" i="17"/>
  <c r="C22" i="17"/>
  <c r="B22" i="17"/>
  <c r="D22" i="17" s="1"/>
  <c r="F22" i="17" s="1"/>
  <c r="C21" i="17"/>
  <c r="E21" i="17" s="1"/>
  <c r="B21" i="17"/>
  <c r="D21" i="17" s="1"/>
  <c r="C20" i="17"/>
  <c r="E20" i="17" s="1"/>
  <c r="B20" i="17"/>
  <c r="D20" i="17" s="1"/>
  <c r="F20" i="17" s="1"/>
  <c r="C19" i="17"/>
  <c r="E19" i="17" s="1"/>
  <c r="B19" i="17"/>
  <c r="D19" i="17" s="1"/>
  <c r="D18" i="17"/>
  <c r="C18" i="17"/>
  <c r="E18" i="17" s="1"/>
  <c r="B18" i="17"/>
  <c r="E17" i="17"/>
  <c r="C17" i="17"/>
  <c r="B17" i="17"/>
  <c r="D17" i="17" s="1"/>
  <c r="C16" i="17"/>
  <c r="E16" i="17" s="1"/>
  <c r="B16" i="17"/>
  <c r="D16" i="17" s="1"/>
  <c r="F16" i="17" s="1"/>
  <c r="D15" i="17"/>
  <c r="C15" i="17"/>
  <c r="E15" i="17" s="1"/>
  <c r="B15" i="17"/>
  <c r="E14" i="17"/>
  <c r="C14" i="17"/>
  <c r="B14" i="17"/>
  <c r="D14" i="17" s="1"/>
  <c r="F14" i="17" s="1"/>
  <c r="C13" i="17"/>
  <c r="E13" i="17" s="1"/>
  <c r="B13" i="17"/>
  <c r="D13" i="17" s="1"/>
  <c r="C12" i="17"/>
  <c r="E12" i="17" s="1"/>
  <c r="B12" i="17"/>
  <c r="D12" i="17" s="1"/>
  <c r="F12" i="17" s="1"/>
  <c r="C11" i="17"/>
  <c r="E11" i="17" s="1"/>
  <c r="B11" i="17"/>
  <c r="D11" i="17" s="1"/>
  <c r="D10" i="17"/>
  <c r="C10" i="17"/>
  <c r="E10" i="17" s="1"/>
  <c r="B10" i="17"/>
  <c r="E9" i="17"/>
  <c r="C9" i="17"/>
  <c r="B9" i="17"/>
  <c r="D9" i="17" s="1"/>
  <c r="C8" i="17"/>
  <c r="E8" i="17" s="1"/>
  <c r="B8" i="17"/>
  <c r="D8" i="17" s="1"/>
  <c r="F8" i="17" s="1"/>
  <c r="D7" i="17"/>
  <c r="C7" i="17"/>
  <c r="E7" i="17" s="1"/>
  <c r="B7" i="17"/>
  <c r="E6" i="17"/>
  <c r="C6" i="17"/>
  <c r="F36" i="17" l="1"/>
  <c r="F21" i="17"/>
  <c r="F26" i="17"/>
  <c r="F34" i="17"/>
  <c r="F42" i="17"/>
  <c r="F29" i="17"/>
  <c r="F18" i="17"/>
  <c r="F32" i="17"/>
  <c r="F40" i="17"/>
  <c r="F9" i="17"/>
  <c r="F17" i="17"/>
  <c r="F25" i="17"/>
  <c r="F13" i="17"/>
  <c r="F37" i="17"/>
  <c r="F10" i="17"/>
  <c r="F41" i="17"/>
  <c r="F19" i="17"/>
  <c r="F39" i="17"/>
  <c r="F7" i="17"/>
  <c r="F11" i="17"/>
  <c r="F15" i="17"/>
  <c r="F23" i="17"/>
  <c r="F27" i="17"/>
  <c r="F31" i="17"/>
  <c r="F35" i="17"/>
  <c r="F43" i="17"/>
</calcChain>
</file>

<file path=xl/sharedStrings.xml><?xml version="1.0" encoding="utf-8"?>
<sst xmlns="http://schemas.openxmlformats.org/spreadsheetml/2006/main" count="14" uniqueCount="13">
  <si>
    <r>
      <t>σ</t>
    </r>
    <r>
      <rPr>
        <vertAlign val="subscript"/>
        <sz val="11"/>
        <color theme="1"/>
        <rFont val="游ゴシック"/>
        <family val="3"/>
        <charset val="128"/>
        <scheme val="minor"/>
      </rPr>
      <t>ＧＲＲ</t>
    </r>
    <phoneticPr fontId="2"/>
  </si>
  <si>
    <t>偏りb</t>
    <rPh sb="0" eb="1">
      <t>カタヨ</t>
    </rPh>
    <phoneticPr fontId="2"/>
  </si>
  <si>
    <r>
      <t>X</t>
    </r>
    <r>
      <rPr>
        <vertAlign val="subscript"/>
        <sz val="11"/>
        <color theme="1"/>
        <rFont val="游ゴシック"/>
        <family val="3"/>
        <charset val="128"/>
        <scheme val="minor"/>
      </rPr>
      <t>T</t>
    </r>
    <phoneticPr fontId="2"/>
  </si>
  <si>
    <t>Pa</t>
    <phoneticPr fontId="2"/>
  </si>
  <si>
    <t>m=</t>
    <phoneticPr fontId="2"/>
  </si>
  <si>
    <t>ａ</t>
    <phoneticPr fontId="2"/>
  </si>
  <si>
    <t>P'a</t>
    <phoneticPr fontId="2"/>
  </si>
  <si>
    <t>UCL</t>
    <phoneticPr fontId="2"/>
  </si>
  <si>
    <t>LCL</t>
    <phoneticPr fontId="2"/>
  </si>
  <si>
    <r>
      <t>Φ</t>
    </r>
    <r>
      <rPr>
        <vertAlign val="subscript"/>
        <sz val="11"/>
        <color theme="1"/>
        <rFont val="游ゴシック"/>
        <family val="3"/>
        <charset val="128"/>
        <scheme val="minor"/>
      </rPr>
      <t>UCL</t>
    </r>
    <phoneticPr fontId="2"/>
  </si>
  <si>
    <r>
      <t>Φ</t>
    </r>
    <r>
      <rPr>
        <vertAlign val="subscript"/>
        <sz val="11"/>
        <color theme="1"/>
        <rFont val="游ゴシック"/>
        <family val="3"/>
        <charset val="128"/>
        <scheme val="minor"/>
      </rPr>
      <t>LCL</t>
    </r>
    <phoneticPr fontId="2"/>
  </si>
  <si>
    <r>
      <t>統計量</t>
    </r>
    <r>
      <rPr>
        <vertAlign val="subscript"/>
        <sz val="11"/>
        <color theme="1"/>
        <rFont val="游ゴシック"/>
        <family val="3"/>
        <charset val="128"/>
        <scheme val="minor"/>
      </rPr>
      <t>LCL</t>
    </r>
    <rPh sb="0" eb="3">
      <t>トウケイリョウ</t>
    </rPh>
    <phoneticPr fontId="2"/>
  </si>
  <si>
    <r>
      <t>統計量</t>
    </r>
    <r>
      <rPr>
        <vertAlign val="subscript"/>
        <sz val="11"/>
        <color theme="1"/>
        <rFont val="游ゴシック"/>
        <family val="3"/>
        <charset val="128"/>
        <scheme val="minor"/>
      </rPr>
      <t>UCL</t>
    </r>
    <rPh sb="0" eb="3">
      <t>トウケイリョウ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</si>
</sst>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80" formatCode="0.00000_ "/>
    <numFmt numFmtId="181" formatCode="0.0000_ "/>
    <numFmt numFmtId="182" formatCode="0.000_ "/>
    <numFmt numFmtId="184" formatCode="0.0_ "/>
  </numFmts>
  <fonts count="6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vertAlign val="subscript"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9FFCC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3" fillId="0" borderId="0" xfId="1" applyAlignment="1">
      <alignment horizontal="center" vertical="center"/>
    </xf>
    <xf numFmtId="0" fontId="3" fillId="0" borderId="0" xfId="1">
      <alignment vertical="center"/>
    </xf>
    <xf numFmtId="0" fontId="3" fillId="0" borderId="0" xfId="1" applyAlignment="1">
      <alignment horizontal="left" vertical="center"/>
    </xf>
    <xf numFmtId="184" fontId="3" fillId="0" borderId="0" xfId="1" applyNumberFormat="1">
      <alignment vertical="center"/>
    </xf>
    <xf numFmtId="0" fontId="3" fillId="0" borderId="1" xfId="1" applyBorder="1" applyAlignment="1">
      <alignment horizontal="center" vertical="center"/>
    </xf>
    <xf numFmtId="0" fontId="3" fillId="2" borderId="1" xfId="1" applyFill="1" applyBorder="1" applyAlignment="1">
      <alignment horizontal="right" vertical="center"/>
    </xf>
    <xf numFmtId="0" fontId="3" fillId="0" borderId="1" xfId="1" applyBorder="1">
      <alignment vertical="center"/>
    </xf>
    <xf numFmtId="0" fontId="3" fillId="2" borderId="1" xfId="1" applyFill="1" applyBorder="1">
      <alignment vertical="center"/>
    </xf>
    <xf numFmtId="181" fontId="5" fillId="0" borderId="1" xfId="1" applyNumberFormat="1" applyFont="1" applyBorder="1">
      <alignment vertical="center"/>
    </xf>
    <xf numFmtId="180" fontId="3" fillId="2" borderId="1" xfId="1" applyNumberFormat="1" applyFill="1" applyBorder="1">
      <alignment vertical="center"/>
    </xf>
    <xf numFmtId="0" fontId="3" fillId="0" borderId="1" xfId="1" applyBorder="1" applyAlignment="1">
      <alignment horizontal="right" vertical="center"/>
    </xf>
    <xf numFmtId="180" fontId="3" fillId="0" borderId="1" xfId="1" applyNumberFormat="1" applyBorder="1">
      <alignment vertical="center"/>
    </xf>
    <xf numFmtId="0" fontId="3" fillId="3" borderId="1" xfId="1" applyFill="1" applyBorder="1">
      <alignment vertical="center"/>
    </xf>
    <xf numFmtId="180" fontId="3" fillId="3" borderId="1" xfId="1" applyNumberFormat="1" applyFill="1" applyBorder="1">
      <alignment vertical="center"/>
    </xf>
    <xf numFmtId="0" fontId="3" fillId="0" borderId="0" xfId="1" applyAlignment="1">
      <alignment horizontal="right" vertical="center"/>
    </xf>
    <xf numFmtId="182" fontId="3" fillId="0" borderId="0" xfId="1" applyNumberFormat="1">
      <alignment vertical="center"/>
    </xf>
  </cellXfs>
  <cellStyles count="3">
    <cellStyle name="パーセント 2" xfId="2" xr:uid="{00000000-0005-0000-0000-000000000000}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colors>
    <mruColors>
      <color rgb="FF0000FF"/>
      <color rgb="FF00FFFF"/>
      <color rgb="FFFF00FF"/>
      <color rgb="FF66FFCC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ja-JP" altLang="en-US" sz="1400"/>
              <a:t>ゲージ性能曲線（</a:t>
            </a:r>
            <a:r>
              <a:rPr lang="ja-JP" altLang="en-US" sz="1200"/>
              <a:t>偏り</a:t>
            </a:r>
            <a:r>
              <a:rPr lang="en-US" altLang="ja-JP" sz="1200"/>
              <a:t>=0.05</a:t>
            </a:r>
            <a:r>
              <a:rPr lang="ja-JP" altLang="en-US" sz="1200"/>
              <a:t>　</a:t>
            </a:r>
            <a:r>
              <a:rPr lang="en-US" altLang="ja-JP" sz="1200"/>
              <a:t>GRR</a:t>
            </a:r>
            <a:r>
              <a:rPr lang="ja-JP" altLang="en-US" sz="1200"/>
              <a:t>範囲</a:t>
            </a:r>
            <a:r>
              <a:rPr lang="en-US" altLang="ja-JP" sz="1200"/>
              <a:t>=0.30</a:t>
            </a:r>
            <a:r>
              <a:rPr lang="ja-JP" altLang="en-US" sz="1200"/>
              <a:t>）</a:t>
            </a:r>
          </a:p>
        </c:rich>
      </c:tx>
      <c:layout>
        <c:manualLayout>
          <c:xMode val="edge"/>
          <c:yMode val="edge"/>
          <c:x val="0.17002777777777775"/>
          <c:y val="5.9259842519685038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530796150481191"/>
          <c:y val="0.13658573928258966"/>
          <c:w val="0.77691426071741032"/>
          <c:h val="0.70576771653543335"/>
        </c:manualLayout>
      </c:layout>
      <c:scatterChart>
        <c:scatterStyle val="smoothMarker"/>
        <c:varyColors val="0"/>
        <c:ser>
          <c:idx val="0"/>
          <c:order val="0"/>
          <c:marker>
            <c:symbol val="none"/>
          </c:marker>
          <c:xVal>
            <c:numRef>
              <c:f>ｹﾞｰｼﾞ性能曲線!$A$6:$A$43</c:f>
              <c:numCache>
                <c:formatCode>General</c:formatCode>
                <c:ptCount val="38"/>
                <c:pt idx="0">
                  <c:v>0.4</c:v>
                </c:pt>
                <c:pt idx="1">
                  <c:v>0.42</c:v>
                </c:pt>
                <c:pt idx="2">
                  <c:v>0.44</c:v>
                </c:pt>
                <c:pt idx="3">
                  <c:v>0.46</c:v>
                </c:pt>
                <c:pt idx="4">
                  <c:v>0.48</c:v>
                </c:pt>
                <c:pt idx="5">
                  <c:v>0.5</c:v>
                </c:pt>
                <c:pt idx="6">
                  <c:v>0.52</c:v>
                </c:pt>
                <c:pt idx="7">
                  <c:v>0.54</c:v>
                </c:pt>
                <c:pt idx="8">
                  <c:v>0.55000000000000004</c:v>
                </c:pt>
                <c:pt idx="9">
                  <c:v>0.56000000000000005</c:v>
                </c:pt>
                <c:pt idx="10">
                  <c:v>0.57999999999999996</c:v>
                </c:pt>
                <c:pt idx="11">
                  <c:v>0.6</c:v>
                </c:pt>
                <c:pt idx="12">
                  <c:v>0.62</c:v>
                </c:pt>
                <c:pt idx="13">
                  <c:v>0.64</c:v>
                </c:pt>
                <c:pt idx="14">
                  <c:v>0.66</c:v>
                </c:pt>
                <c:pt idx="15">
                  <c:v>0.68</c:v>
                </c:pt>
                <c:pt idx="16">
                  <c:v>0.7</c:v>
                </c:pt>
                <c:pt idx="17">
                  <c:v>0.72</c:v>
                </c:pt>
                <c:pt idx="18">
                  <c:v>0.74</c:v>
                </c:pt>
                <c:pt idx="19">
                  <c:v>0.76</c:v>
                </c:pt>
                <c:pt idx="20">
                  <c:v>0.78</c:v>
                </c:pt>
                <c:pt idx="21">
                  <c:v>0.8</c:v>
                </c:pt>
                <c:pt idx="22">
                  <c:v>0.82</c:v>
                </c:pt>
                <c:pt idx="23">
                  <c:v>0.84</c:v>
                </c:pt>
                <c:pt idx="24">
                  <c:v>0.86</c:v>
                </c:pt>
                <c:pt idx="25">
                  <c:v>0.88</c:v>
                </c:pt>
                <c:pt idx="26">
                  <c:v>0.9</c:v>
                </c:pt>
                <c:pt idx="27">
                  <c:v>0.92</c:v>
                </c:pt>
                <c:pt idx="28">
                  <c:v>0.94</c:v>
                </c:pt>
                <c:pt idx="29">
                  <c:v>0.95</c:v>
                </c:pt>
                <c:pt idx="30">
                  <c:v>0.96</c:v>
                </c:pt>
                <c:pt idx="31">
                  <c:v>0.98</c:v>
                </c:pt>
                <c:pt idx="32">
                  <c:v>1</c:v>
                </c:pt>
                <c:pt idx="33">
                  <c:v>1.02</c:v>
                </c:pt>
                <c:pt idx="34">
                  <c:v>1.04</c:v>
                </c:pt>
                <c:pt idx="35">
                  <c:v>1.06</c:v>
                </c:pt>
                <c:pt idx="36">
                  <c:v>1.08</c:v>
                </c:pt>
                <c:pt idx="37">
                  <c:v>1.1000000000000001</c:v>
                </c:pt>
              </c:numCache>
            </c:numRef>
          </c:xVal>
          <c:yVal>
            <c:numRef>
              <c:f>ｹﾞｰｼﾞ性能曲線!$F$6:$F$43</c:f>
              <c:numCache>
                <c:formatCode>0.00000_ </c:formatCode>
                <c:ptCount val="38"/>
                <c:pt idx="0">
                  <c:v>1.3498980316301035E-3</c:v>
                </c:pt>
                <c:pt idx="1">
                  <c:v>4.661188023718732E-3</c:v>
                </c:pt>
                <c:pt idx="2">
                  <c:v>1.390344751349859E-2</c:v>
                </c:pt>
                <c:pt idx="3">
                  <c:v>3.5930319112925879E-2</c:v>
                </c:pt>
                <c:pt idx="4">
                  <c:v>8.0756659233771177E-2</c:v>
                </c:pt>
                <c:pt idx="5">
                  <c:v>0.1586552539314573</c:v>
                </c:pt>
                <c:pt idx="6">
                  <c:v>0.2742531177500741</c:v>
                </c:pt>
                <c:pt idx="7">
                  <c:v>0.42074029056089768</c:v>
                </c:pt>
                <c:pt idx="8">
                  <c:v>0.50000000000000022</c:v>
                </c:pt>
                <c:pt idx="9">
                  <c:v>0.57925970943910088</c:v>
                </c:pt>
                <c:pt idx="10">
                  <c:v>0.7257468822498585</c:v>
                </c:pt>
                <c:pt idx="11">
                  <c:v>0.84134474606726339</c:v>
                </c:pt>
                <c:pt idx="12">
                  <c:v>0.91924334074567127</c:v>
                </c:pt>
                <c:pt idx="13">
                  <c:v>0.96406968060475851</c:v>
                </c:pt>
                <c:pt idx="14">
                  <c:v>0.9860965491707554</c:v>
                </c:pt>
                <c:pt idx="15">
                  <c:v>0.99533877865583276</c:v>
                </c:pt>
                <c:pt idx="16">
                  <c:v>0.99864981531679797</c:v>
                </c:pt>
                <c:pt idx="17">
                  <c:v>0.99966095827962065</c:v>
                </c:pt>
                <c:pt idx="18">
                  <c:v>0.99991430620705901</c:v>
                </c:pt>
                <c:pt idx="19">
                  <c:v>0.99991430620705901</c:v>
                </c:pt>
                <c:pt idx="20">
                  <c:v>0.99966095827962065</c:v>
                </c:pt>
                <c:pt idx="21">
                  <c:v>0.99864981531679797</c:v>
                </c:pt>
                <c:pt idx="22">
                  <c:v>0.99533877865583276</c:v>
                </c:pt>
                <c:pt idx="23">
                  <c:v>0.9860965491707554</c:v>
                </c:pt>
                <c:pt idx="24">
                  <c:v>0.96406968060475828</c:v>
                </c:pt>
                <c:pt idx="25">
                  <c:v>0.91924334074567093</c:v>
                </c:pt>
                <c:pt idx="26">
                  <c:v>0.84134474606726284</c:v>
                </c:pt>
                <c:pt idx="27">
                  <c:v>0.72574688224985784</c:v>
                </c:pt>
                <c:pt idx="28">
                  <c:v>0.57925970943909999</c:v>
                </c:pt>
                <c:pt idx="29">
                  <c:v>0.49999999999999939</c:v>
                </c:pt>
                <c:pt idx="30">
                  <c:v>0.42074029056089679</c:v>
                </c:pt>
                <c:pt idx="31">
                  <c:v>0.27425311775007338</c:v>
                </c:pt>
                <c:pt idx="32">
                  <c:v>0.1586552539314568</c:v>
                </c:pt>
                <c:pt idx="33">
                  <c:v>8.0756659233770831E-2</c:v>
                </c:pt>
                <c:pt idx="34">
                  <c:v>3.593031911292565E-2</c:v>
                </c:pt>
                <c:pt idx="35">
                  <c:v>1.3903447513498535E-2</c:v>
                </c:pt>
                <c:pt idx="36">
                  <c:v>4.6611880237187164E-3</c:v>
                </c:pt>
                <c:pt idx="37">
                  <c:v>1.3498980316300813E-3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8E5-431A-B3F6-6CF7EF9C1030}"/>
            </c:ext>
          </c:extLst>
        </c:ser>
        <c:ser>
          <c:idx val="1"/>
          <c:order val="1"/>
          <c:tx>
            <c:strRef>
              <c:f>ｹﾞｰｼﾞ性能曲線!$A$2</c:f>
              <c:strCache>
                <c:ptCount val="1"/>
                <c:pt idx="0">
                  <c:v>LCL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dPt>
            <c:idx val="1"/>
            <c:bubble3D val="0"/>
            <c:spPr>
              <a:ln w="19050">
                <a:solidFill>
                  <a:srgbClr val="00B05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2-A8E5-431A-B3F6-6CF7EF9C1030}"/>
              </c:ext>
            </c:extLst>
          </c:dPt>
          <c:xVal>
            <c:numRef>
              <c:f>ｹﾞｰｼﾞ性能曲線!$H$2:$H$3</c:f>
              <c:numCache>
                <c:formatCode>General</c:formatCode>
                <c:ptCount val="2"/>
                <c:pt idx="0">
                  <c:v>0.6</c:v>
                </c:pt>
                <c:pt idx="1">
                  <c:v>0.6</c:v>
                </c:pt>
              </c:numCache>
            </c:numRef>
          </c:xVal>
          <c:yVal>
            <c:numRef>
              <c:f>ｹﾞｰｼﾞ性能曲線!$I$2:$I$3</c:f>
              <c:numCache>
                <c:formatCode>General</c:formatCode>
                <c:ptCount val="2"/>
                <c:pt idx="0">
                  <c:v>0</c:v>
                </c:pt>
                <c:pt idx="1">
                  <c:v>1.1000000000000001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A8E5-431A-B3F6-6CF7EF9C1030}"/>
            </c:ext>
          </c:extLst>
        </c:ser>
        <c:ser>
          <c:idx val="2"/>
          <c:order val="2"/>
          <c:tx>
            <c:strRef>
              <c:f>ｹﾞｰｼﾞ性能曲線!$A$1</c:f>
              <c:strCache>
                <c:ptCount val="1"/>
                <c:pt idx="0">
                  <c:v>UCL</c:v>
                </c:pt>
              </c:strCache>
            </c:strRef>
          </c:tx>
          <c:spPr>
            <a:ln>
              <a:solidFill>
                <a:srgbClr val="FF00FF"/>
              </a:solidFill>
            </a:ln>
          </c:spPr>
          <c:marker>
            <c:symbol val="none"/>
          </c:marker>
          <c:dPt>
            <c:idx val="1"/>
            <c:bubble3D val="0"/>
            <c:spPr>
              <a:ln w="19050">
                <a:solidFill>
                  <a:srgbClr val="FF00FF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A8E5-431A-B3F6-6CF7EF9C1030}"/>
              </c:ext>
            </c:extLst>
          </c:dPt>
          <c:xVal>
            <c:numRef>
              <c:f>ｹﾞｰｼﾞ性能曲線!$G$2:$G$3</c:f>
              <c:numCache>
                <c:formatCode>0.0_ 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xVal>
          <c:yVal>
            <c:numRef>
              <c:f>ｹﾞｰｼﾞ性能曲線!$I$2:$I$3</c:f>
              <c:numCache>
                <c:formatCode>General</c:formatCode>
                <c:ptCount val="2"/>
                <c:pt idx="0">
                  <c:v>0</c:v>
                </c:pt>
                <c:pt idx="1">
                  <c:v>1.1000000000000001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A8E5-431A-B3F6-6CF7EF9C10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7356288"/>
        <c:axId val="147374848"/>
      </c:scatterChart>
      <c:valAx>
        <c:axId val="147356288"/>
        <c:scaling>
          <c:orientation val="minMax"/>
          <c:min val="0.2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測定値［Ｎｍ］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47374848"/>
        <c:crosses val="autoZero"/>
        <c:crossBetween val="midCat"/>
      </c:valAx>
      <c:valAx>
        <c:axId val="14737484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合格確率</a:t>
                </a:r>
              </a:p>
            </c:rich>
          </c:tx>
          <c:overlay val="0"/>
        </c:title>
        <c:numFmt formatCode="0.00000_ " sourceLinked="1"/>
        <c:majorTickMark val="none"/>
        <c:minorTickMark val="none"/>
        <c:tickLblPos val="nextTo"/>
        <c:crossAx val="147356288"/>
        <c:crosses val="autoZero"/>
        <c:crossBetween val="midCat"/>
      </c:valAx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2331388888888889"/>
          <c:y val="0.17164625255176452"/>
          <c:w val="0.17612510936132983"/>
          <c:h val="0.16743438320209991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371475</xdr:colOff>
      <xdr:row>5</xdr:row>
      <xdr:rowOff>66675</xdr:rowOff>
    </xdr:from>
    <xdr:to>
      <xdr:col>13</xdr:col>
      <xdr:colOff>142875</xdr:colOff>
      <xdr:row>21</xdr:row>
      <xdr:rowOff>66675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254000</xdr:colOff>
          <xdr:row>45</xdr:row>
          <xdr:rowOff>127000</xdr:rowOff>
        </xdr:from>
        <xdr:to>
          <xdr:col>10</xdr:col>
          <xdr:colOff>254000</xdr:colOff>
          <xdr:row>50</xdr:row>
          <xdr:rowOff>139700</xdr:rowOff>
        </xdr:to>
        <xdr:sp macro="" textlink="">
          <xdr:nvSpPr>
            <xdr:cNvPr id="11265" name="Object 1" hidden="1">
              <a:extLst>
                <a:ext uri="{63B3BB69-23CF-44E3-9099-C40C66FF867C}">
                  <a14:compatExt spid="_x0000_s11265"/>
                </a:ext>
                <a:ext uri="{FF2B5EF4-FFF2-40B4-BE49-F238E27FC236}">
                  <a16:creationId xmlns:a16="http://schemas.microsoft.com/office/drawing/2014/main" id="{00000000-0008-0000-0700-00000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57"/>
  <sheetViews>
    <sheetView tabSelected="1" zoomScale="150" zoomScaleNormal="150" workbookViewId="0">
      <selection activeCell="F1" sqref="F1"/>
    </sheetView>
  </sheetViews>
  <sheetFormatPr baseColWidth="10" defaultColWidth="9" defaultRowHeight="18"/>
  <cols>
    <col min="1" max="1" width="8.5" style="2" bestFit="1" customWidth="1"/>
    <col min="2" max="3" width="9.1640625" style="2" bestFit="1" customWidth="1"/>
    <col min="4" max="5" width="8.5" style="2" bestFit="1" customWidth="1"/>
    <col min="6" max="16384" width="9" style="2"/>
  </cols>
  <sheetData>
    <row r="1" spans="1:9">
      <c r="A1" s="2" t="s">
        <v>7</v>
      </c>
      <c r="B1" s="4">
        <v>1</v>
      </c>
    </row>
    <row r="2" spans="1:9">
      <c r="A2" s="2" t="s">
        <v>8</v>
      </c>
      <c r="B2" s="2">
        <v>0.6</v>
      </c>
      <c r="G2" s="4">
        <v>1</v>
      </c>
      <c r="H2" s="2">
        <v>0.6</v>
      </c>
      <c r="I2" s="2">
        <v>0</v>
      </c>
    </row>
    <row r="3" spans="1:9" ht="22">
      <c r="A3" s="2" t="s">
        <v>0</v>
      </c>
      <c r="B3" s="2">
        <v>0.05</v>
      </c>
      <c r="G3" s="4">
        <v>1</v>
      </c>
      <c r="H3" s="2">
        <v>0.6</v>
      </c>
      <c r="I3" s="2">
        <v>1.1000000000000001</v>
      </c>
    </row>
    <row r="4" spans="1:9">
      <c r="A4" s="2" t="s">
        <v>1</v>
      </c>
      <c r="B4" s="2">
        <v>0.05</v>
      </c>
    </row>
    <row r="5" spans="1:9" ht="22">
      <c r="A5" s="5" t="s">
        <v>2</v>
      </c>
      <c r="B5" s="5" t="s">
        <v>12</v>
      </c>
      <c r="C5" s="5" t="s">
        <v>11</v>
      </c>
      <c r="D5" s="5" t="s">
        <v>9</v>
      </c>
      <c r="E5" s="5" t="s">
        <v>10</v>
      </c>
      <c r="F5" s="5" t="s">
        <v>3</v>
      </c>
    </row>
    <row r="6" spans="1:9">
      <c r="A6" s="6">
        <v>0.4</v>
      </c>
      <c r="B6" s="7">
        <f>($B$1-(A6+$B$4))/$B$3</f>
        <v>11</v>
      </c>
      <c r="C6" s="8">
        <f>($B$2-(A6+$B$4))/$B$3</f>
        <v>2.9999999999999991</v>
      </c>
      <c r="D6" s="9">
        <f>NORMSDIST(B6)</f>
        <v>1</v>
      </c>
      <c r="E6" s="9">
        <f>NORMSDIST(C6)</f>
        <v>0.9986501019683699</v>
      </c>
      <c r="F6" s="10">
        <f>D6-E6</f>
        <v>1.3498980316301035E-3</v>
      </c>
      <c r="G6" s="4"/>
    </row>
    <row r="7" spans="1:9">
      <c r="A7" s="11">
        <v>0.42</v>
      </c>
      <c r="B7" s="7">
        <f t="shared" ref="B7:B10" si="0">($B$1-(A7+$B$4))/$B$3</f>
        <v>10.6</v>
      </c>
      <c r="C7" s="7">
        <f t="shared" ref="C7:C10" si="1">($B$2-(A7+$B$4))/$B$3</f>
        <v>2.6</v>
      </c>
      <c r="D7" s="9">
        <f t="shared" ref="D7:E43" si="2">NORMSDIST(B7)</f>
        <v>1</v>
      </c>
      <c r="E7" s="9">
        <f t="shared" si="2"/>
        <v>0.99533881197628127</v>
      </c>
      <c r="F7" s="12">
        <f t="shared" ref="F7:F10" si="3">D7-E7</f>
        <v>4.661188023718732E-3</v>
      </c>
      <c r="G7" s="4"/>
    </row>
    <row r="8" spans="1:9">
      <c r="A8" s="11">
        <v>0.44</v>
      </c>
      <c r="B8" s="7">
        <f t="shared" si="0"/>
        <v>10.199999999999999</v>
      </c>
      <c r="C8" s="7">
        <f t="shared" si="1"/>
        <v>2.1999999999999997</v>
      </c>
      <c r="D8" s="9">
        <f t="shared" si="2"/>
        <v>1</v>
      </c>
      <c r="E8" s="9">
        <f t="shared" si="2"/>
        <v>0.98609655248650141</v>
      </c>
      <c r="F8" s="12">
        <f t="shared" si="3"/>
        <v>1.390344751349859E-2</v>
      </c>
      <c r="G8" s="4"/>
    </row>
    <row r="9" spans="1:9">
      <c r="A9" s="11">
        <v>0.46</v>
      </c>
      <c r="B9" s="7">
        <f t="shared" si="0"/>
        <v>9.7999999999999989</v>
      </c>
      <c r="C9" s="7">
        <f t="shared" si="1"/>
        <v>1.7999999999999994</v>
      </c>
      <c r="D9" s="9">
        <f t="shared" si="2"/>
        <v>1</v>
      </c>
      <c r="E9" s="9">
        <f t="shared" si="2"/>
        <v>0.96406968088707412</v>
      </c>
      <c r="F9" s="12">
        <f t="shared" si="3"/>
        <v>3.5930319112925879E-2</v>
      </c>
      <c r="G9" s="4"/>
    </row>
    <row r="10" spans="1:9">
      <c r="A10" s="11">
        <v>0.48</v>
      </c>
      <c r="B10" s="7">
        <f t="shared" si="0"/>
        <v>9.3999999999999986</v>
      </c>
      <c r="C10" s="7">
        <f t="shared" si="1"/>
        <v>1.399999999999999</v>
      </c>
      <c r="D10" s="9">
        <f t="shared" si="2"/>
        <v>1</v>
      </c>
      <c r="E10" s="9">
        <f t="shared" si="2"/>
        <v>0.91924334076622882</v>
      </c>
      <c r="F10" s="12">
        <f t="shared" si="3"/>
        <v>8.0756659233771177E-2</v>
      </c>
      <c r="G10" s="4"/>
    </row>
    <row r="11" spans="1:9">
      <c r="A11" s="7">
        <v>0.5</v>
      </c>
      <c r="B11" s="7">
        <f>($B$1-(A11+$B$4))/$B$3</f>
        <v>8.9999999999999982</v>
      </c>
      <c r="C11" s="7">
        <f>($B$2-(A11+$B$4))/$B$3</f>
        <v>0.99999999999999867</v>
      </c>
      <c r="D11" s="9">
        <f t="shared" si="2"/>
        <v>1</v>
      </c>
      <c r="E11" s="9">
        <f t="shared" si="2"/>
        <v>0.8413447460685427</v>
      </c>
      <c r="F11" s="12">
        <f>D11-E11</f>
        <v>0.1586552539314573</v>
      </c>
      <c r="G11" s="4"/>
    </row>
    <row r="12" spans="1:9">
      <c r="A12" s="7">
        <v>0.52</v>
      </c>
      <c r="B12" s="7">
        <f t="shared" ref="B12:B43" si="4">($B$1-(A12+$B$4))/$B$3</f>
        <v>8.5999999999999979</v>
      </c>
      <c r="C12" s="7">
        <f t="shared" ref="C12:C43" si="5">($B$2-(A12+$B$4))/$B$3</f>
        <v>0.59999999999999831</v>
      </c>
      <c r="D12" s="9">
        <f t="shared" si="2"/>
        <v>1</v>
      </c>
      <c r="E12" s="9">
        <f t="shared" si="2"/>
        <v>0.7257468822499259</v>
      </c>
      <c r="F12" s="12">
        <f t="shared" ref="F12:F43" si="6">D12-E12</f>
        <v>0.2742531177500741</v>
      </c>
      <c r="G12" s="4"/>
    </row>
    <row r="13" spans="1:9">
      <c r="A13" s="7">
        <v>0.54</v>
      </c>
      <c r="B13" s="7">
        <f t="shared" si="4"/>
        <v>8.1999999999999975</v>
      </c>
      <c r="C13" s="7">
        <f t="shared" si="5"/>
        <v>0.19999999999999796</v>
      </c>
      <c r="D13" s="9">
        <f t="shared" si="2"/>
        <v>0.99999999999999989</v>
      </c>
      <c r="E13" s="9">
        <f t="shared" si="2"/>
        <v>0.57925970943910221</v>
      </c>
      <c r="F13" s="12">
        <f t="shared" si="6"/>
        <v>0.42074029056089768</v>
      </c>
      <c r="G13" s="4"/>
    </row>
    <row r="14" spans="1:9">
      <c r="A14" s="13">
        <v>0.55000000000000004</v>
      </c>
      <c r="B14" s="7">
        <f t="shared" si="4"/>
        <v>7.9999999999999982</v>
      </c>
      <c r="C14" s="7">
        <f t="shared" si="5"/>
        <v>-2.2204460492503131E-15</v>
      </c>
      <c r="D14" s="9">
        <f t="shared" si="2"/>
        <v>0.99999999999999933</v>
      </c>
      <c r="E14" s="9">
        <f t="shared" si="2"/>
        <v>0.49999999999999911</v>
      </c>
      <c r="F14" s="14">
        <f t="shared" si="6"/>
        <v>0.50000000000000022</v>
      </c>
      <c r="G14" s="4"/>
    </row>
    <row r="15" spans="1:9">
      <c r="A15" s="7">
        <v>0.56000000000000005</v>
      </c>
      <c r="B15" s="7">
        <f t="shared" si="4"/>
        <v>7.799999999999998</v>
      </c>
      <c r="C15" s="7">
        <f t="shared" si="5"/>
        <v>-0.2000000000000024</v>
      </c>
      <c r="D15" s="9">
        <f t="shared" si="2"/>
        <v>0.99999999999999689</v>
      </c>
      <c r="E15" s="9">
        <f t="shared" si="2"/>
        <v>0.42074029056089601</v>
      </c>
      <c r="F15" s="12">
        <f t="shared" si="6"/>
        <v>0.57925970943910088</v>
      </c>
      <c r="G15" s="4"/>
    </row>
    <row r="16" spans="1:9">
      <c r="A16" s="7">
        <v>0.57999999999999996</v>
      </c>
      <c r="B16" s="7">
        <f t="shared" si="4"/>
        <v>7.3999999999999995</v>
      </c>
      <c r="C16" s="7">
        <f t="shared" si="5"/>
        <v>-0.60000000000000053</v>
      </c>
      <c r="D16" s="9">
        <f t="shared" si="2"/>
        <v>0.99999999999993194</v>
      </c>
      <c r="E16" s="9">
        <f t="shared" si="2"/>
        <v>0.27425311775007338</v>
      </c>
      <c r="F16" s="12">
        <f t="shared" si="6"/>
        <v>0.7257468822498585</v>
      </c>
      <c r="G16" s="4"/>
    </row>
    <row r="17" spans="1:7">
      <c r="A17" s="7">
        <v>0.6</v>
      </c>
      <c r="B17" s="7">
        <f t="shared" si="4"/>
        <v>6.9999999999999991</v>
      </c>
      <c r="C17" s="7">
        <f t="shared" si="5"/>
        <v>-1.0000000000000009</v>
      </c>
      <c r="D17" s="9">
        <f t="shared" si="2"/>
        <v>0.99999999999872013</v>
      </c>
      <c r="E17" s="9">
        <f t="shared" si="2"/>
        <v>0.1586552539314568</v>
      </c>
      <c r="F17" s="12">
        <f t="shared" si="6"/>
        <v>0.84134474606726339</v>
      </c>
      <c r="G17" s="4"/>
    </row>
    <row r="18" spans="1:7">
      <c r="A18" s="7">
        <v>0.62</v>
      </c>
      <c r="B18" s="7">
        <f t="shared" si="4"/>
        <v>6.5999999999999988</v>
      </c>
      <c r="C18" s="7">
        <f t="shared" si="5"/>
        <v>-1.4000000000000012</v>
      </c>
      <c r="D18" s="9">
        <f t="shared" si="2"/>
        <v>0.99999999997944211</v>
      </c>
      <c r="E18" s="9">
        <f t="shared" si="2"/>
        <v>8.0756659233770831E-2</v>
      </c>
      <c r="F18" s="12">
        <f t="shared" si="6"/>
        <v>0.91924334074567127</v>
      </c>
      <c r="G18" s="4"/>
    </row>
    <row r="19" spans="1:7">
      <c r="A19" s="7">
        <v>0.64</v>
      </c>
      <c r="B19" s="7">
        <f t="shared" si="4"/>
        <v>6.1999999999999984</v>
      </c>
      <c r="C19" s="7">
        <f t="shared" si="5"/>
        <v>-1.8000000000000016</v>
      </c>
      <c r="D19" s="9">
        <f t="shared" si="2"/>
        <v>0.99999999971768416</v>
      </c>
      <c r="E19" s="9">
        <f t="shared" si="2"/>
        <v>3.593031911292565E-2</v>
      </c>
      <c r="F19" s="12">
        <f t="shared" si="6"/>
        <v>0.96406968060475851</v>
      </c>
      <c r="G19" s="4"/>
    </row>
    <row r="20" spans="1:7">
      <c r="A20" s="7">
        <v>0.66</v>
      </c>
      <c r="B20" s="7">
        <f t="shared" si="4"/>
        <v>5.799999999999998</v>
      </c>
      <c r="C20" s="7">
        <f t="shared" si="5"/>
        <v>-2.200000000000002</v>
      </c>
      <c r="D20" s="9">
        <f t="shared" si="2"/>
        <v>0.99999999668425399</v>
      </c>
      <c r="E20" s="9">
        <f t="shared" si="2"/>
        <v>1.3903447513498535E-2</v>
      </c>
      <c r="F20" s="12">
        <f t="shared" si="6"/>
        <v>0.9860965491707554</v>
      </c>
      <c r="G20" s="4"/>
    </row>
    <row r="21" spans="1:7">
      <c r="A21" s="7">
        <v>0.68</v>
      </c>
      <c r="B21" s="7">
        <f t="shared" si="4"/>
        <v>5.3999999999999977</v>
      </c>
      <c r="C21" s="7">
        <f t="shared" si="5"/>
        <v>-2.6000000000000023</v>
      </c>
      <c r="D21" s="9">
        <f t="shared" si="2"/>
        <v>0.99999996667955149</v>
      </c>
      <c r="E21" s="9">
        <f t="shared" si="2"/>
        <v>4.6611880237187164E-3</v>
      </c>
      <c r="F21" s="12">
        <f t="shared" si="6"/>
        <v>0.99533877865583276</v>
      </c>
      <c r="G21" s="4"/>
    </row>
    <row r="22" spans="1:7">
      <c r="A22" s="8">
        <v>0.7</v>
      </c>
      <c r="B22" s="7">
        <f t="shared" si="4"/>
        <v>5</v>
      </c>
      <c r="C22" s="8">
        <f t="shared" si="5"/>
        <v>-3.0000000000000004</v>
      </c>
      <c r="D22" s="9">
        <f t="shared" si="2"/>
        <v>0.99999971334842808</v>
      </c>
      <c r="E22" s="9">
        <f t="shared" si="2"/>
        <v>1.3498980316300933E-3</v>
      </c>
      <c r="F22" s="10">
        <f t="shared" si="6"/>
        <v>0.99864981531679797</v>
      </c>
      <c r="G22" s="4"/>
    </row>
    <row r="23" spans="1:7">
      <c r="A23" s="7">
        <v>0.72</v>
      </c>
      <c r="B23" s="7">
        <f t="shared" si="4"/>
        <v>4.5999999999999996</v>
      </c>
      <c r="C23" s="7">
        <f t="shared" si="5"/>
        <v>-3.4000000000000008</v>
      </c>
      <c r="D23" s="9">
        <f t="shared" si="2"/>
        <v>0.9999978875452975</v>
      </c>
      <c r="E23" s="9">
        <f t="shared" si="2"/>
        <v>3.3692926567687983E-4</v>
      </c>
      <c r="F23" s="12">
        <f t="shared" si="6"/>
        <v>0.99966095827962065</v>
      </c>
      <c r="G23" s="4"/>
    </row>
    <row r="24" spans="1:7">
      <c r="A24" s="7">
        <v>0.74</v>
      </c>
      <c r="B24" s="7">
        <f t="shared" si="4"/>
        <v>4.1999999999999993</v>
      </c>
      <c r="C24" s="7">
        <f t="shared" si="5"/>
        <v>-3.8000000000000012</v>
      </c>
      <c r="D24" s="9">
        <f t="shared" si="2"/>
        <v>0.9999866542509841</v>
      </c>
      <c r="E24" s="9">
        <f t="shared" si="2"/>
        <v>7.234804392511957E-5</v>
      </c>
      <c r="F24" s="12">
        <f t="shared" si="6"/>
        <v>0.99991430620705901</v>
      </c>
      <c r="G24" s="4"/>
    </row>
    <row r="25" spans="1:7">
      <c r="A25" s="7">
        <v>0.76</v>
      </c>
      <c r="B25" s="7">
        <f t="shared" si="4"/>
        <v>3.7999999999999989</v>
      </c>
      <c r="C25" s="7">
        <f t="shared" si="5"/>
        <v>-4.2000000000000011</v>
      </c>
      <c r="D25" s="9">
        <f t="shared" si="2"/>
        <v>0.99992765195607491</v>
      </c>
      <c r="E25" s="9">
        <f t="shared" si="2"/>
        <v>1.3345749015906261E-5</v>
      </c>
      <c r="F25" s="12">
        <f t="shared" si="6"/>
        <v>0.99991430620705901</v>
      </c>
      <c r="G25" s="4"/>
    </row>
    <row r="26" spans="1:7">
      <c r="A26" s="7">
        <v>0.78</v>
      </c>
      <c r="B26" s="7">
        <f t="shared" si="4"/>
        <v>3.3999999999999986</v>
      </c>
      <c r="C26" s="7">
        <f t="shared" si="5"/>
        <v>-4.6000000000000014</v>
      </c>
      <c r="D26" s="9">
        <f t="shared" si="2"/>
        <v>0.99966307073432314</v>
      </c>
      <c r="E26" s="9">
        <f t="shared" si="2"/>
        <v>2.1124547025028334E-6</v>
      </c>
      <c r="F26" s="12">
        <f t="shared" si="6"/>
        <v>0.99966095827962065</v>
      </c>
      <c r="G26" s="4"/>
    </row>
    <row r="27" spans="1:7">
      <c r="A27" s="8">
        <v>0.8</v>
      </c>
      <c r="B27" s="8">
        <f t="shared" si="4"/>
        <v>2.9999999999999982</v>
      </c>
      <c r="C27" s="7">
        <f t="shared" si="5"/>
        <v>-5.0000000000000018</v>
      </c>
      <c r="D27" s="9">
        <f t="shared" si="2"/>
        <v>0.9986501019683699</v>
      </c>
      <c r="E27" s="9">
        <f t="shared" si="2"/>
        <v>2.8665157187919084E-7</v>
      </c>
      <c r="F27" s="10">
        <f t="shared" si="6"/>
        <v>0.99864981531679797</v>
      </c>
      <c r="G27" s="4"/>
    </row>
    <row r="28" spans="1:7">
      <c r="A28" s="7">
        <v>0.82</v>
      </c>
      <c r="B28" s="7">
        <f t="shared" si="4"/>
        <v>2.6</v>
      </c>
      <c r="C28" s="7">
        <f t="shared" si="5"/>
        <v>-5.4</v>
      </c>
      <c r="D28" s="9">
        <f t="shared" si="2"/>
        <v>0.99533881197628127</v>
      </c>
      <c r="E28" s="9">
        <f t="shared" si="2"/>
        <v>3.3320448485428448E-8</v>
      </c>
      <c r="F28" s="12">
        <f t="shared" si="6"/>
        <v>0.99533877865583276</v>
      </c>
      <c r="G28" s="4"/>
    </row>
    <row r="29" spans="1:7">
      <c r="A29" s="7">
        <v>0.84</v>
      </c>
      <c r="B29" s="7">
        <f t="shared" si="4"/>
        <v>2.1999999999999997</v>
      </c>
      <c r="C29" s="7">
        <f t="shared" si="5"/>
        <v>-5.8000000000000007</v>
      </c>
      <c r="D29" s="9">
        <f t="shared" si="2"/>
        <v>0.98609655248650141</v>
      </c>
      <c r="E29" s="9">
        <f t="shared" si="2"/>
        <v>3.3157459783261356E-9</v>
      </c>
      <c r="F29" s="12">
        <f t="shared" si="6"/>
        <v>0.9860965491707554</v>
      </c>
      <c r="G29" s="4"/>
    </row>
    <row r="30" spans="1:7">
      <c r="A30" s="7">
        <v>0.86</v>
      </c>
      <c r="B30" s="7">
        <f t="shared" si="4"/>
        <v>1.7999999999999994</v>
      </c>
      <c r="C30" s="7">
        <f t="shared" si="5"/>
        <v>-6.2000000000000011</v>
      </c>
      <c r="D30" s="9">
        <f t="shared" si="2"/>
        <v>0.96406968088707412</v>
      </c>
      <c r="E30" s="9">
        <f t="shared" si="2"/>
        <v>2.823158037043248E-10</v>
      </c>
      <c r="F30" s="12">
        <f t="shared" si="6"/>
        <v>0.96406968060475828</v>
      </c>
      <c r="G30" s="4"/>
    </row>
    <row r="31" spans="1:7">
      <c r="A31" s="7">
        <v>0.88</v>
      </c>
      <c r="B31" s="7">
        <f t="shared" si="4"/>
        <v>1.399999999999999</v>
      </c>
      <c r="C31" s="7">
        <f t="shared" si="5"/>
        <v>-6.6000000000000014</v>
      </c>
      <c r="D31" s="9">
        <f t="shared" si="2"/>
        <v>0.91924334076622882</v>
      </c>
      <c r="E31" s="9">
        <f t="shared" si="2"/>
        <v>2.0557889093994925E-11</v>
      </c>
      <c r="F31" s="12">
        <f t="shared" si="6"/>
        <v>0.91924334074567093</v>
      </c>
      <c r="G31" s="4"/>
    </row>
    <row r="32" spans="1:7">
      <c r="A32" s="7">
        <v>0.9</v>
      </c>
      <c r="B32" s="7">
        <f t="shared" si="4"/>
        <v>0.99999999999999867</v>
      </c>
      <c r="C32" s="7">
        <f t="shared" si="5"/>
        <v>-7.0000000000000018</v>
      </c>
      <c r="D32" s="9">
        <f t="shared" si="2"/>
        <v>0.8413447460685427</v>
      </c>
      <c r="E32" s="9">
        <f t="shared" si="2"/>
        <v>1.2798125438858113E-12</v>
      </c>
      <c r="F32" s="12">
        <f t="shared" si="6"/>
        <v>0.84134474606726284</v>
      </c>
      <c r="G32" s="4"/>
    </row>
    <row r="33" spans="1:7">
      <c r="A33" s="7">
        <v>0.92</v>
      </c>
      <c r="B33" s="7">
        <f t="shared" si="4"/>
        <v>0.59999999999999831</v>
      </c>
      <c r="C33" s="7">
        <f t="shared" si="5"/>
        <v>-7.4000000000000021</v>
      </c>
      <c r="D33" s="9">
        <f t="shared" si="2"/>
        <v>0.7257468822499259</v>
      </c>
      <c r="E33" s="9">
        <f t="shared" si="2"/>
        <v>6.8092248906198666E-14</v>
      </c>
      <c r="F33" s="12">
        <f t="shared" si="6"/>
        <v>0.72574688224985784</v>
      </c>
      <c r="G33" s="4"/>
    </row>
    <row r="34" spans="1:7">
      <c r="A34" s="7">
        <v>0.94</v>
      </c>
      <c r="B34" s="7">
        <f t="shared" si="4"/>
        <v>0.20000000000000018</v>
      </c>
      <c r="C34" s="7">
        <f t="shared" si="5"/>
        <v>-7.8</v>
      </c>
      <c r="D34" s="9">
        <f t="shared" si="2"/>
        <v>0.5792597094391031</v>
      </c>
      <c r="E34" s="9">
        <f t="shared" si="2"/>
        <v>3.0953587719586676E-15</v>
      </c>
      <c r="F34" s="12">
        <f t="shared" si="6"/>
        <v>0.57925970943909999</v>
      </c>
      <c r="G34" s="4"/>
    </row>
    <row r="35" spans="1:7">
      <c r="A35" s="13">
        <v>0.95</v>
      </c>
      <c r="B35" s="7">
        <f t="shared" si="4"/>
        <v>0</v>
      </c>
      <c r="C35" s="7">
        <f t="shared" si="5"/>
        <v>-8</v>
      </c>
      <c r="D35" s="9">
        <f t="shared" si="2"/>
        <v>0.5</v>
      </c>
      <c r="E35" s="9">
        <f t="shared" si="2"/>
        <v>6.2209605742717375E-16</v>
      </c>
      <c r="F35" s="14">
        <f t="shared" si="6"/>
        <v>0.49999999999999939</v>
      </c>
      <c r="G35" s="4"/>
    </row>
    <row r="36" spans="1:7">
      <c r="A36" s="7">
        <v>0.96</v>
      </c>
      <c r="B36" s="7">
        <f t="shared" si="4"/>
        <v>-0.20000000000000018</v>
      </c>
      <c r="C36" s="7">
        <f t="shared" si="5"/>
        <v>-8.1999999999999993</v>
      </c>
      <c r="D36" s="9">
        <f t="shared" si="2"/>
        <v>0.4207402905608969</v>
      </c>
      <c r="E36" s="9">
        <f t="shared" si="2"/>
        <v>1.2019351542735733E-16</v>
      </c>
      <c r="F36" s="12">
        <f t="shared" si="6"/>
        <v>0.42074029056089679</v>
      </c>
      <c r="G36" s="4"/>
    </row>
    <row r="37" spans="1:7">
      <c r="A37" s="7">
        <v>0.98</v>
      </c>
      <c r="B37" s="7">
        <f t="shared" si="4"/>
        <v>-0.60000000000000053</v>
      </c>
      <c r="C37" s="7">
        <f t="shared" si="5"/>
        <v>-8.6</v>
      </c>
      <c r="D37" s="9">
        <f t="shared" si="2"/>
        <v>0.27425311775007338</v>
      </c>
      <c r="E37" s="9">
        <f t="shared" si="2"/>
        <v>3.9858049628481541E-18</v>
      </c>
      <c r="F37" s="12">
        <f t="shared" si="6"/>
        <v>0.27425311775007338</v>
      </c>
      <c r="G37" s="4"/>
    </row>
    <row r="38" spans="1:7">
      <c r="A38" s="7">
        <v>1</v>
      </c>
      <c r="B38" s="7">
        <f t="shared" si="4"/>
        <v>-1.0000000000000009</v>
      </c>
      <c r="C38" s="7">
        <f t="shared" si="5"/>
        <v>-9</v>
      </c>
      <c r="D38" s="9">
        <f t="shared" si="2"/>
        <v>0.1586552539314568</v>
      </c>
      <c r="E38" s="9">
        <f t="shared" si="2"/>
        <v>1.1285884059538324E-19</v>
      </c>
      <c r="F38" s="12">
        <f t="shared" si="6"/>
        <v>0.1586552539314568</v>
      </c>
      <c r="G38" s="4"/>
    </row>
    <row r="39" spans="1:7">
      <c r="A39" s="7">
        <v>1.02</v>
      </c>
      <c r="B39" s="7">
        <f t="shared" si="4"/>
        <v>-1.4000000000000012</v>
      </c>
      <c r="C39" s="7">
        <f t="shared" si="5"/>
        <v>-9.4</v>
      </c>
      <c r="D39" s="9">
        <f t="shared" si="2"/>
        <v>8.0756659233770831E-2</v>
      </c>
      <c r="E39" s="9">
        <f t="shared" si="2"/>
        <v>2.728153571346088E-21</v>
      </c>
      <c r="F39" s="12">
        <f t="shared" si="6"/>
        <v>8.0756659233770831E-2</v>
      </c>
      <c r="G39" s="4"/>
    </row>
    <row r="40" spans="1:7">
      <c r="A40" s="7">
        <v>1.04</v>
      </c>
      <c r="B40" s="7">
        <f t="shared" si="4"/>
        <v>-1.8000000000000016</v>
      </c>
      <c r="C40" s="7">
        <f t="shared" si="5"/>
        <v>-9.8000000000000007</v>
      </c>
      <c r="D40" s="9">
        <f t="shared" si="2"/>
        <v>3.593031911292565E-2</v>
      </c>
      <c r="E40" s="9">
        <f t="shared" si="2"/>
        <v>5.6292823113765155E-23</v>
      </c>
      <c r="F40" s="12">
        <f t="shared" si="6"/>
        <v>3.593031911292565E-2</v>
      </c>
      <c r="G40" s="4"/>
    </row>
    <row r="41" spans="1:7">
      <c r="A41" s="7">
        <v>1.06</v>
      </c>
      <c r="B41" s="7">
        <f t="shared" si="4"/>
        <v>-2.200000000000002</v>
      </c>
      <c r="C41" s="7">
        <f t="shared" si="5"/>
        <v>-10.200000000000001</v>
      </c>
      <c r="D41" s="9">
        <f t="shared" si="2"/>
        <v>1.3903447513498535E-2</v>
      </c>
      <c r="E41" s="9">
        <f t="shared" si="2"/>
        <v>9.9136251225598958E-25</v>
      </c>
      <c r="F41" s="12">
        <f t="shared" si="6"/>
        <v>1.3903447513498535E-2</v>
      </c>
      <c r="G41" s="4"/>
    </row>
    <row r="42" spans="1:7">
      <c r="A42" s="7">
        <v>1.08</v>
      </c>
      <c r="B42" s="7">
        <f t="shared" si="4"/>
        <v>-2.6000000000000023</v>
      </c>
      <c r="C42" s="7">
        <f t="shared" si="5"/>
        <v>-10.600000000000001</v>
      </c>
      <c r="D42" s="9">
        <f t="shared" si="2"/>
        <v>4.6611880237187164E-3</v>
      </c>
      <c r="E42" s="9">
        <f t="shared" si="2"/>
        <v>1.4899011272964448E-26</v>
      </c>
      <c r="F42" s="12">
        <f t="shared" si="6"/>
        <v>4.6611880237187164E-3</v>
      </c>
      <c r="G42" s="4"/>
    </row>
    <row r="43" spans="1:7">
      <c r="A43" s="8">
        <v>1.1000000000000001</v>
      </c>
      <c r="B43" s="8">
        <f t="shared" si="4"/>
        <v>-3.0000000000000027</v>
      </c>
      <c r="C43" s="7">
        <f t="shared" si="5"/>
        <v>-11.000000000000002</v>
      </c>
      <c r="D43" s="9">
        <f t="shared" si="2"/>
        <v>1.3498980316300813E-3</v>
      </c>
      <c r="E43" s="9">
        <f t="shared" si="2"/>
        <v>1.9106595744986349E-28</v>
      </c>
      <c r="F43" s="10">
        <f t="shared" si="6"/>
        <v>1.3498980316300813E-3</v>
      </c>
    </row>
    <row r="47" spans="1:7">
      <c r="D47" s="15" t="s">
        <v>4</v>
      </c>
      <c r="E47" s="3">
        <v>20</v>
      </c>
    </row>
    <row r="48" spans="1:7" ht="22">
      <c r="A48" s="1" t="s">
        <v>2</v>
      </c>
      <c r="B48" s="1" t="s">
        <v>5</v>
      </c>
      <c r="C48" s="1" t="s">
        <v>6</v>
      </c>
    </row>
    <row r="49" spans="1:3">
      <c r="A49" s="2">
        <v>-1.6E-2</v>
      </c>
      <c r="B49" s="2">
        <v>0</v>
      </c>
      <c r="C49" s="2">
        <v>2.5000000000000001E-2</v>
      </c>
    </row>
    <row r="50" spans="1:3">
      <c r="A50" s="2">
        <v>-1.4999999999999999E-2</v>
      </c>
      <c r="B50" s="2">
        <v>1</v>
      </c>
      <c r="C50" s="2">
        <f>(B50+0.5)/$E$47</f>
        <v>7.4999999999999997E-2</v>
      </c>
    </row>
    <row r="51" spans="1:3">
      <c r="A51" s="2">
        <v>-1.4E-2</v>
      </c>
      <c r="B51" s="2">
        <v>3</v>
      </c>
      <c r="C51" s="2">
        <f>(B51+0.5)/$E$47</f>
        <v>0.17499999999999999</v>
      </c>
    </row>
    <row r="52" spans="1:3">
      <c r="A52" s="2">
        <v>-1.2999999999999999E-2</v>
      </c>
      <c r="B52" s="2">
        <v>5</v>
      </c>
      <c r="C52" s="2">
        <f>(B52+0.5)/$E$47</f>
        <v>0.27500000000000002</v>
      </c>
    </row>
    <row r="53" spans="1:3">
      <c r="A53" s="2">
        <v>-1.2E-2</v>
      </c>
      <c r="B53" s="2">
        <v>8</v>
      </c>
      <c r="C53" s="2">
        <f>(B53+0.5)/$E$47</f>
        <v>0.42499999999999999</v>
      </c>
    </row>
    <row r="54" spans="1:3">
      <c r="A54" s="2">
        <v>-1.0999999999999999E-2</v>
      </c>
      <c r="B54" s="2">
        <v>16</v>
      </c>
      <c r="C54" s="2">
        <f>(B54-0.5)/$E$47</f>
        <v>0.77500000000000002</v>
      </c>
    </row>
    <row r="55" spans="1:3">
      <c r="A55" s="2">
        <v>-1.0500000000000001E-2</v>
      </c>
      <c r="B55" s="2">
        <v>18</v>
      </c>
      <c r="C55" s="2">
        <f>(B55-0.5)/$E$47</f>
        <v>0.875</v>
      </c>
    </row>
    <row r="56" spans="1:3">
      <c r="A56" s="2">
        <v>-0.01</v>
      </c>
      <c r="B56" s="2">
        <v>20</v>
      </c>
      <c r="C56" s="2">
        <v>0.97499999999999998</v>
      </c>
    </row>
    <row r="57" spans="1:3">
      <c r="A57" s="2">
        <v>-8.0000000000000002E-3</v>
      </c>
      <c r="B57" s="2">
        <v>20</v>
      </c>
      <c r="C57" s="16">
        <v>1</v>
      </c>
    </row>
  </sheetData>
  <phoneticPr fontId="1"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Equation.3" shapeId="11265" r:id="rId4">
          <objectPr defaultSize="0" autoPict="0" r:id="rId5">
            <anchor moveWithCells="1">
              <from>
                <xdr:col>6</xdr:col>
                <xdr:colOff>254000</xdr:colOff>
                <xdr:row>45</xdr:row>
                <xdr:rowOff>127000</xdr:rowOff>
              </from>
              <to>
                <xdr:col>10</xdr:col>
                <xdr:colOff>254000</xdr:colOff>
                <xdr:row>50</xdr:row>
                <xdr:rowOff>139700</xdr:rowOff>
              </to>
            </anchor>
          </objectPr>
        </oleObject>
      </mc:Choice>
      <mc:Fallback>
        <oleObject progId="Equation.3" shapeId="1126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ｹﾞｰｼﾞ性能曲線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2019-08-14T07:26:52Z</dcterms:created>
  <dcterms:modified xsi:type="dcterms:W3CDTF">2023-10-26T08:53:20Z</dcterms:modified>
</cp:coreProperties>
</file>