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2004059\DATA\スキルアップ資料\統計\最確数法\"/>
    </mc:Choice>
  </mc:AlternateContent>
  <xr:revisionPtr revIDLastSave="0" documentId="13_ncr:1_{62944976-1432-463B-8A90-344299574269}" xr6:coauthVersionLast="47" xr6:coauthVersionMax="47" xr10:uidLastSave="{00000000-0000-0000-0000-000000000000}"/>
  <bookViews>
    <workbookView xWindow="0" yWindow="0" windowWidth="16457" windowHeight="9840" activeTab="1" xr2:uid="{00000000-000D-0000-FFFF-FFFF00000000}"/>
  </bookViews>
  <sheets>
    <sheet name="前回" sheetId="4" r:id="rId1"/>
    <sheet name="修正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" i="5" l="1"/>
  <c r="K25" i="5"/>
  <c r="K26" i="5"/>
  <c r="K27" i="5"/>
  <c r="K28" i="5"/>
  <c r="K29" i="5"/>
  <c r="K30" i="5"/>
  <c r="K31" i="5"/>
  <c r="K32" i="5"/>
  <c r="K33" i="5"/>
  <c r="K34" i="5"/>
  <c r="K35" i="5"/>
  <c r="K23" i="5"/>
  <c r="K6" i="5"/>
  <c r="K7" i="5"/>
  <c r="K8" i="5"/>
  <c r="K9" i="5"/>
  <c r="K10" i="5"/>
  <c r="K11" i="5"/>
  <c r="K12" i="5"/>
  <c r="K13" i="5"/>
  <c r="K14" i="5"/>
  <c r="K15" i="5"/>
  <c r="K16" i="5"/>
  <c r="K17" i="5"/>
  <c r="K5" i="5"/>
  <c r="D35" i="5"/>
  <c r="G35" i="5" s="1"/>
  <c r="J35" i="5" s="1"/>
  <c r="C35" i="5"/>
  <c r="F35" i="5" s="1"/>
  <c r="I35" i="5" s="1"/>
  <c r="B35" i="5"/>
  <c r="E35" i="5" s="1"/>
  <c r="H35" i="5" s="1"/>
  <c r="E34" i="5"/>
  <c r="H34" i="5" s="1"/>
  <c r="D34" i="5"/>
  <c r="G34" i="5" s="1"/>
  <c r="J34" i="5" s="1"/>
  <c r="C34" i="5"/>
  <c r="F34" i="5" s="1"/>
  <c r="I34" i="5" s="1"/>
  <c r="B34" i="5"/>
  <c r="G33" i="5"/>
  <c r="J33" i="5" s="1"/>
  <c r="F33" i="5"/>
  <c r="I33" i="5" s="1"/>
  <c r="E33" i="5"/>
  <c r="H33" i="5" s="1"/>
  <c r="D33" i="5"/>
  <c r="C33" i="5"/>
  <c r="B33" i="5"/>
  <c r="G32" i="5"/>
  <c r="J32" i="5" s="1"/>
  <c r="D32" i="5"/>
  <c r="C32" i="5"/>
  <c r="F32" i="5" s="1"/>
  <c r="I32" i="5" s="1"/>
  <c r="B32" i="5"/>
  <c r="E32" i="5" s="1"/>
  <c r="H32" i="5" s="1"/>
  <c r="D31" i="5"/>
  <c r="G31" i="5" s="1"/>
  <c r="J31" i="5" s="1"/>
  <c r="C31" i="5"/>
  <c r="F31" i="5" s="1"/>
  <c r="I31" i="5" s="1"/>
  <c r="B31" i="5"/>
  <c r="E31" i="5" s="1"/>
  <c r="H31" i="5" s="1"/>
  <c r="E30" i="5"/>
  <c r="H30" i="5" s="1"/>
  <c r="D30" i="5"/>
  <c r="G30" i="5" s="1"/>
  <c r="J30" i="5" s="1"/>
  <c r="C30" i="5"/>
  <c r="F30" i="5" s="1"/>
  <c r="I30" i="5" s="1"/>
  <c r="B30" i="5"/>
  <c r="G29" i="5"/>
  <c r="J29" i="5" s="1"/>
  <c r="F29" i="5"/>
  <c r="I29" i="5" s="1"/>
  <c r="E29" i="5"/>
  <c r="H29" i="5" s="1"/>
  <c r="D29" i="5"/>
  <c r="C29" i="5"/>
  <c r="B29" i="5"/>
  <c r="G28" i="5"/>
  <c r="J28" i="5" s="1"/>
  <c r="D28" i="5"/>
  <c r="C28" i="5"/>
  <c r="F28" i="5" s="1"/>
  <c r="I28" i="5" s="1"/>
  <c r="B28" i="5"/>
  <c r="E28" i="5" s="1"/>
  <c r="H28" i="5" s="1"/>
  <c r="D27" i="5"/>
  <c r="G27" i="5" s="1"/>
  <c r="J27" i="5" s="1"/>
  <c r="C27" i="5"/>
  <c r="F27" i="5" s="1"/>
  <c r="I27" i="5" s="1"/>
  <c r="B27" i="5"/>
  <c r="E27" i="5" s="1"/>
  <c r="H27" i="5" s="1"/>
  <c r="E26" i="5"/>
  <c r="H26" i="5" s="1"/>
  <c r="D26" i="5"/>
  <c r="G26" i="5" s="1"/>
  <c r="J26" i="5" s="1"/>
  <c r="C26" i="5"/>
  <c r="F26" i="5" s="1"/>
  <c r="I26" i="5" s="1"/>
  <c r="B26" i="5"/>
  <c r="G25" i="5"/>
  <c r="J25" i="5" s="1"/>
  <c r="F25" i="5"/>
  <c r="I25" i="5" s="1"/>
  <c r="E25" i="5"/>
  <c r="H25" i="5" s="1"/>
  <c r="D25" i="5"/>
  <c r="C25" i="5"/>
  <c r="B25" i="5"/>
  <c r="G24" i="5"/>
  <c r="J24" i="5" s="1"/>
  <c r="D24" i="5"/>
  <c r="C24" i="5"/>
  <c r="F24" i="5" s="1"/>
  <c r="I24" i="5" s="1"/>
  <c r="B24" i="5"/>
  <c r="E24" i="5" s="1"/>
  <c r="H24" i="5" s="1"/>
  <c r="D23" i="5"/>
  <c r="G23" i="5" s="1"/>
  <c r="J23" i="5" s="1"/>
  <c r="C23" i="5"/>
  <c r="F23" i="5" s="1"/>
  <c r="I23" i="5" s="1"/>
  <c r="B23" i="5"/>
  <c r="E23" i="5" s="1"/>
  <c r="H23" i="5" s="1"/>
  <c r="D22" i="5"/>
  <c r="G22" i="5" s="1"/>
  <c r="C22" i="5"/>
  <c r="F22" i="5" s="1"/>
  <c r="I22" i="5" s="1"/>
  <c r="B22" i="5"/>
  <c r="E22" i="5" s="1"/>
  <c r="H22" i="5" s="1"/>
  <c r="F17" i="5"/>
  <c r="I17" i="5" s="1"/>
  <c r="E17" i="5"/>
  <c r="H17" i="5" s="1"/>
  <c r="D17" i="5"/>
  <c r="G17" i="5" s="1"/>
  <c r="J17" i="5" s="1"/>
  <c r="C17" i="5"/>
  <c r="B17" i="5"/>
  <c r="G16" i="5"/>
  <c r="J16" i="5" s="1"/>
  <c r="F16" i="5"/>
  <c r="I16" i="5" s="1"/>
  <c r="D16" i="5"/>
  <c r="C16" i="5"/>
  <c r="B16" i="5"/>
  <c r="E16" i="5" s="1"/>
  <c r="H16" i="5" s="1"/>
  <c r="D15" i="5"/>
  <c r="G15" i="5" s="1"/>
  <c r="J15" i="5" s="1"/>
  <c r="C15" i="5"/>
  <c r="F15" i="5" s="1"/>
  <c r="I15" i="5" s="1"/>
  <c r="B15" i="5"/>
  <c r="E15" i="5" s="1"/>
  <c r="H15" i="5" s="1"/>
  <c r="D14" i="5"/>
  <c r="G14" i="5" s="1"/>
  <c r="J14" i="5" s="1"/>
  <c r="C14" i="5"/>
  <c r="F14" i="5" s="1"/>
  <c r="I14" i="5" s="1"/>
  <c r="B14" i="5"/>
  <c r="E14" i="5" s="1"/>
  <c r="H14" i="5" s="1"/>
  <c r="F13" i="5"/>
  <c r="I13" i="5" s="1"/>
  <c r="E13" i="5"/>
  <c r="H13" i="5" s="1"/>
  <c r="D13" i="5"/>
  <c r="G13" i="5" s="1"/>
  <c r="J13" i="5" s="1"/>
  <c r="C13" i="5"/>
  <c r="B13" i="5"/>
  <c r="G12" i="5"/>
  <c r="J12" i="5" s="1"/>
  <c r="F12" i="5"/>
  <c r="I12" i="5" s="1"/>
  <c r="D12" i="5"/>
  <c r="C12" i="5"/>
  <c r="B12" i="5"/>
  <c r="E12" i="5" s="1"/>
  <c r="H12" i="5" s="1"/>
  <c r="D11" i="5"/>
  <c r="G11" i="5" s="1"/>
  <c r="J11" i="5" s="1"/>
  <c r="C11" i="5"/>
  <c r="F11" i="5" s="1"/>
  <c r="I11" i="5" s="1"/>
  <c r="B11" i="5"/>
  <c r="E11" i="5" s="1"/>
  <c r="H11" i="5" s="1"/>
  <c r="D10" i="5"/>
  <c r="G10" i="5" s="1"/>
  <c r="J10" i="5" s="1"/>
  <c r="C10" i="5"/>
  <c r="F10" i="5" s="1"/>
  <c r="I10" i="5" s="1"/>
  <c r="B10" i="5"/>
  <c r="E10" i="5" s="1"/>
  <c r="H10" i="5" s="1"/>
  <c r="F9" i="5"/>
  <c r="I9" i="5" s="1"/>
  <c r="E9" i="5"/>
  <c r="H9" i="5" s="1"/>
  <c r="D9" i="5"/>
  <c r="G9" i="5" s="1"/>
  <c r="J9" i="5" s="1"/>
  <c r="C9" i="5"/>
  <c r="B9" i="5"/>
  <c r="G8" i="5"/>
  <c r="J8" i="5" s="1"/>
  <c r="F8" i="5"/>
  <c r="I8" i="5" s="1"/>
  <c r="D8" i="5"/>
  <c r="C8" i="5"/>
  <c r="B8" i="5"/>
  <c r="E8" i="5" s="1"/>
  <c r="H8" i="5" s="1"/>
  <c r="D7" i="5"/>
  <c r="G7" i="5" s="1"/>
  <c r="J7" i="5" s="1"/>
  <c r="C7" i="5"/>
  <c r="F7" i="5" s="1"/>
  <c r="I7" i="5" s="1"/>
  <c r="B7" i="5"/>
  <c r="E7" i="5" s="1"/>
  <c r="H7" i="5" s="1"/>
  <c r="D6" i="5"/>
  <c r="G6" i="5" s="1"/>
  <c r="J6" i="5" s="1"/>
  <c r="C6" i="5"/>
  <c r="F6" i="5" s="1"/>
  <c r="I6" i="5" s="1"/>
  <c r="B6" i="5"/>
  <c r="E6" i="5" s="1"/>
  <c r="H6" i="5" s="1"/>
  <c r="F5" i="5"/>
  <c r="I5" i="5" s="1"/>
  <c r="E5" i="5"/>
  <c r="H5" i="5" s="1"/>
  <c r="D5" i="5"/>
  <c r="G5" i="5" s="1"/>
  <c r="J5" i="5" s="1"/>
  <c r="C5" i="5"/>
  <c r="B5" i="5"/>
  <c r="G4" i="5"/>
  <c r="F4" i="5"/>
  <c r="I4" i="5" s="1"/>
  <c r="E4" i="5"/>
  <c r="H4" i="5" s="1"/>
  <c r="D4" i="5"/>
  <c r="C4" i="5"/>
  <c r="B4" i="5"/>
  <c r="H28" i="4"/>
  <c r="H29" i="4"/>
  <c r="H30" i="4"/>
  <c r="H31" i="4"/>
  <c r="H32" i="4"/>
  <c r="H33" i="4"/>
  <c r="H34" i="4"/>
  <c r="H35" i="4"/>
  <c r="I12" i="4"/>
  <c r="H11" i="4"/>
  <c r="H12" i="4"/>
  <c r="H13" i="4"/>
  <c r="H14" i="4"/>
  <c r="H15" i="4"/>
  <c r="H16" i="4"/>
  <c r="H17" i="4"/>
  <c r="H10" i="4"/>
  <c r="H9" i="4"/>
  <c r="H4" i="4"/>
  <c r="I4" i="4"/>
  <c r="J28" i="4"/>
  <c r="J29" i="4"/>
  <c r="J31" i="4"/>
  <c r="J33" i="4"/>
  <c r="J34" i="4"/>
  <c r="E22" i="4"/>
  <c r="H22" i="4" s="1"/>
  <c r="B23" i="4"/>
  <c r="C23" i="4"/>
  <c r="D23" i="4"/>
  <c r="B24" i="4"/>
  <c r="E24" i="4" s="1"/>
  <c r="H24" i="4" s="1"/>
  <c r="C24" i="4"/>
  <c r="D24" i="4"/>
  <c r="G24" i="4" s="1"/>
  <c r="J24" i="4" s="1"/>
  <c r="B25" i="4"/>
  <c r="E25" i="4" s="1"/>
  <c r="H25" i="4" s="1"/>
  <c r="C25" i="4"/>
  <c r="F25" i="4" s="1"/>
  <c r="I25" i="4" s="1"/>
  <c r="D25" i="4"/>
  <c r="B26" i="4"/>
  <c r="E26" i="4" s="1"/>
  <c r="H26" i="4" s="1"/>
  <c r="C26" i="4"/>
  <c r="D26" i="4"/>
  <c r="B27" i="4"/>
  <c r="E27" i="4" s="1"/>
  <c r="H27" i="4" s="1"/>
  <c r="C27" i="4"/>
  <c r="D27" i="4"/>
  <c r="G27" i="4" s="1"/>
  <c r="J27" i="4" s="1"/>
  <c r="B28" i="4"/>
  <c r="E28" i="4" s="1"/>
  <c r="C28" i="4"/>
  <c r="D28" i="4"/>
  <c r="B29" i="4"/>
  <c r="C29" i="4"/>
  <c r="D29" i="4"/>
  <c r="G29" i="4" s="1"/>
  <c r="B30" i="4"/>
  <c r="C30" i="4"/>
  <c r="D30" i="4"/>
  <c r="G30" i="4" s="1"/>
  <c r="J30" i="4" s="1"/>
  <c r="B31" i="4"/>
  <c r="C31" i="4"/>
  <c r="D31" i="4"/>
  <c r="B32" i="4"/>
  <c r="E32" i="4" s="1"/>
  <c r="C32" i="4"/>
  <c r="F32" i="4" s="1"/>
  <c r="I32" i="4" s="1"/>
  <c r="D32" i="4"/>
  <c r="G32" i="4" s="1"/>
  <c r="J32" i="4" s="1"/>
  <c r="B33" i="4"/>
  <c r="C33" i="4"/>
  <c r="F33" i="4" s="1"/>
  <c r="I33" i="4" s="1"/>
  <c r="D33" i="4"/>
  <c r="G33" i="4" s="1"/>
  <c r="B34" i="4"/>
  <c r="C34" i="4"/>
  <c r="D34" i="4"/>
  <c r="G34" i="4" s="1"/>
  <c r="B35" i="4"/>
  <c r="C35" i="4"/>
  <c r="F35" i="4" s="1"/>
  <c r="I35" i="4" s="1"/>
  <c r="D35" i="4"/>
  <c r="G35" i="4" s="1"/>
  <c r="J35" i="4" s="1"/>
  <c r="C22" i="4"/>
  <c r="F22" i="4" s="1"/>
  <c r="I22" i="4" s="1"/>
  <c r="D22" i="4"/>
  <c r="B22" i="4"/>
  <c r="E35" i="4"/>
  <c r="F34" i="4"/>
  <c r="I34" i="4" s="1"/>
  <c r="E34" i="4"/>
  <c r="E33" i="4"/>
  <c r="G31" i="4"/>
  <c r="F31" i="4"/>
  <c r="I31" i="4" s="1"/>
  <c r="E31" i="4"/>
  <c r="E30" i="4"/>
  <c r="F30" i="4"/>
  <c r="I30" i="4" s="1"/>
  <c r="F29" i="4"/>
  <c r="I29" i="4" s="1"/>
  <c r="E29" i="4"/>
  <c r="G28" i="4"/>
  <c r="F28" i="4"/>
  <c r="I28" i="4" s="1"/>
  <c r="F27" i="4"/>
  <c r="I27" i="4" s="1"/>
  <c r="G26" i="4"/>
  <c r="J26" i="4" s="1"/>
  <c r="F26" i="4"/>
  <c r="I26" i="4" s="1"/>
  <c r="G25" i="4"/>
  <c r="J25" i="4" s="1"/>
  <c r="F24" i="4"/>
  <c r="I24" i="4" s="1"/>
  <c r="E23" i="4"/>
  <c r="H23" i="4" s="1"/>
  <c r="G23" i="4"/>
  <c r="J23" i="4" s="1"/>
  <c r="F23" i="4"/>
  <c r="I23" i="4" s="1"/>
  <c r="G22" i="4"/>
  <c r="J6" i="4"/>
  <c r="E5" i="4"/>
  <c r="H5" i="4" s="1"/>
  <c r="F5" i="4"/>
  <c r="I5" i="4" s="1"/>
  <c r="G5" i="4"/>
  <c r="J5" i="4" s="1"/>
  <c r="G6" i="4"/>
  <c r="E7" i="4"/>
  <c r="H7" i="4" s="1"/>
  <c r="F7" i="4"/>
  <c r="G7" i="4"/>
  <c r="J7" i="4" s="1"/>
  <c r="E8" i="4"/>
  <c r="H8" i="4" s="1"/>
  <c r="F8" i="4"/>
  <c r="I8" i="4" s="1"/>
  <c r="K8" i="4" s="1"/>
  <c r="F10" i="4"/>
  <c r="I10" i="4" s="1"/>
  <c r="G10" i="4"/>
  <c r="J10" i="4" s="1"/>
  <c r="E11" i="4"/>
  <c r="F11" i="4"/>
  <c r="E16" i="4"/>
  <c r="F16" i="4"/>
  <c r="G16" i="4"/>
  <c r="J16" i="4" s="1"/>
  <c r="B8" i="4"/>
  <c r="C8" i="4"/>
  <c r="D8" i="4"/>
  <c r="G8" i="4" s="1"/>
  <c r="J8" i="4" s="1"/>
  <c r="B4" i="4"/>
  <c r="E4" i="4" s="1"/>
  <c r="B12" i="4"/>
  <c r="E12" i="4" s="1"/>
  <c r="C12" i="4"/>
  <c r="D12" i="4"/>
  <c r="G12" i="4" s="1"/>
  <c r="J12" i="4" s="1"/>
  <c r="B13" i="4"/>
  <c r="E13" i="4" s="1"/>
  <c r="C13" i="4"/>
  <c r="D13" i="4"/>
  <c r="G13" i="4" s="1"/>
  <c r="J13" i="4" s="1"/>
  <c r="B14" i="4"/>
  <c r="E14" i="4" s="1"/>
  <c r="C14" i="4"/>
  <c r="D14" i="4"/>
  <c r="B7" i="4"/>
  <c r="B5" i="4"/>
  <c r="C5" i="4"/>
  <c r="D5" i="4"/>
  <c r="B6" i="4"/>
  <c r="E6" i="4" s="1"/>
  <c r="H6" i="4" s="1"/>
  <c r="C6" i="4"/>
  <c r="F6" i="4" s="1"/>
  <c r="D6" i="4"/>
  <c r="C7" i="4"/>
  <c r="D7" i="4"/>
  <c r="D17" i="4"/>
  <c r="G17" i="4" s="1"/>
  <c r="J17" i="4" s="1"/>
  <c r="D9" i="4"/>
  <c r="G9" i="4" s="1"/>
  <c r="J9" i="4" s="1"/>
  <c r="B9" i="4"/>
  <c r="E9" i="4" s="1"/>
  <c r="C9" i="4"/>
  <c r="F9" i="4" s="1"/>
  <c r="I9" i="4" s="1"/>
  <c r="B10" i="4"/>
  <c r="E10" i="4" s="1"/>
  <c r="C10" i="4"/>
  <c r="D10" i="4"/>
  <c r="B11" i="4"/>
  <c r="C11" i="4"/>
  <c r="D11" i="4"/>
  <c r="G11" i="4" s="1"/>
  <c r="J11" i="4" s="1"/>
  <c r="B15" i="4"/>
  <c r="E15" i="4" s="1"/>
  <c r="C15" i="4"/>
  <c r="F15" i="4" s="1"/>
  <c r="D15" i="4"/>
  <c r="G15" i="4" s="1"/>
  <c r="J15" i="4" s="1"/>
  <c r="B16" i="4"/>
  <c r="C16" i="4"/>
  <c r="D16" i="4"/>
  <c r="B17" i="4"/>
  <c r="E17" i="4" s="1"/>
  <c r="C17" i="4"/>
  <c r="F17" i="4" s="1"/>
  <c r="I17" i="4" s="1"/>
  <c r="C4" i="4"/>
  <c r="D4" i="4"/>
  <c r="G4" i="4" s="1"/>
  <c r="K4" i="5" l="1"/>
  <c r="K22" i="5"/>
  <c r="K9" i="4"/>
  <c r="K10" i="4"/>
  <c r="I13" i="4"/>
  <c r="K13" i="4" s="1"/>
  <c r="F13" i="4"/>
  <c r="F12" i="4"/>
  <c r="K12" i="4" s="1"/>
  <c r="I16" i="4"/>
  <c r="K16" i="4" s="1"/>
  <c r="I7" i="4"/>
  <c r="K7" i="4" s="1"/>
  <c r="G14" i="4"/>
  <c r="J14" i="4" s="1"/>
  <c r="I14" i="4"/>
  <c r="K14" i="4" s="1"/>
  <c r="F14" i="4"/>
  <c r="I15" i="4"/>
  <c r="K15" i="4" s="1"/>
  <c r="K31" i="4"/>
  <c r="K23" i="4"/>
  <c r="K24" i="4"/>
  <c r="K34" i="4"/>
  <c r="K30" i="4"/>
  <c r="K25" i="4"/>
  <c r="K27" i="4"/>
  <c r="K35" i="4"/>
  <c r="K32" i="4"/>
  <c r="K28" i="4"/>
  <c r="K26" i="4"/>
  <c r="K33" i="4"/>
  <c r="K29" i="4"/>
  <c r="K22" i="4"/>
  <c r="K17" i="4"/>
  <c r="I11" i="4"/>
  <c r="K11" i="4" s="1"/>
  <c r="I6" i="4"/>
  <c r="K6" i="4" s="1"/>
  <c r="K5" i="4"/>
  <c r="F4" i="4"/>
  <c r="K4" i="4" l="1"/>
</calcChain>
</file>

<file path=xl/sharedStrings.xml><?xml version="1.0" encoding="utf-8"?>
<sst xmlns="http://schemas.openxmlformats.org/spreadsheetml/2006/main" count="24" uniqueCount="6">
  <si>
    <t>μ[cell/g]</t>
    <phoneticPr fontId="1"/>
  </si>
  <si>
    <t>陽性数</t>
    <rPh sb="0" eb="2">
      <t>ヨウセイ</t>
    </rPh>
    <rPh sb="2" eb="3">
      <t>スウ</t>
    </rPh>
    <phoneticPr fontId="1"/>
  </si>
  <si>
    <t>確率</t>
    <rPh sb="0" eb="2">
      <t>カクリツ</t>
    </rPh>
    <phoneticPr fontId="1"/>
  </si>
  <si>
    <t>濃度</t>
    <rPh sb="0" eb="2">
      <t>ノウド</t>
    </rPh>
    <phoneticPr fontId="1"/>
  </si>
  <si>
    <t>使用量[g]</t>
    <rPh sb="0" eb="2">
      <t>シヨウ</t>
    </rPh>
    <rPh sb="2" eb="3">
      <t>リョウ</t>
    </rPh>
    <phoneticPr fontId="1"/>
  </si>
  <si>
    <t>μ[cell/g]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</si>
</sst>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color rgb="FF0000FF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00B05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176" fontId="0" fillId="0" borderId="6" xfId="0" applyNumberFormat="1" applyBorder="1">
      <alignment vertical="center"/>
    </xf>
    <xf numFmtId="176" fontId="0" fillId="0" borderId="8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2" xfId="0" applyBorder="1">
      <alignment vertical="center"/>
    </xf>
    <xf numFmtId="0" fontId="0" fillId="0" borderId="17" xfId="0" applyBorder="1">
      <alignment vertical="center"/>
    </xf>
    <xf numFmtId="0" fontId="0" fillId="0" borderId="12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1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MPN</a:t>
            </a:r>
            <a:r>
              <a:rPr lang="ja-JP" altLang="en-US" sz="1400" b="1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法による確率密度曲線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rgbClr val="0033C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rgbClr val="0033CC"/>
                </a:solidFill>
              </a:ln>
              <a:effectLst/>
            </c:spPr>
          </c:marker>
          <c:xVal>
            <c:numRef>
              <c:f>前回!$A$4:$A$17</c:f>
              <c:numCache>
                <c:formatCode>General</c:formatCode>
                <c:ptCount val="1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100</c:v>
                </c:pt>
                <c:pt idx="7">
                  <c:v>150</c:v>
                </c:pt>
                <c:pt idx="8">
                  <c:v>160</c:v>
                </c:pt>
                <c:pt idx="9">
                  <c:v>170</c:v>
                </c:pt>
                <c:pt idx="10">
                  <c:v>180</c:v>
                </c:pt>
                <c:pt idx="11">
                  <c:v>200</c:v>
                </c:pt>
                <c:pt idx="12">
                  <c:v>250</c:v>
                </c:pt>
                <c:pt idx="13">
                  <c:v>300</c:v>
                </c:pt>
              </c:numCache>
            </c:numRef>
          </c:xVal>
          <c:yVal>
            <c:numRef>
              <c:f>前回!$K$4:$K$17</c:f>
              <c:numCache>
                <c:formatCode>General</c:formatCode>
                <c:ptCount val="14"/>
                <c:pt idx="0">
                  <c:v>0</c:v>
                </c:pt>
                <c:pt idx="1">
                  <c:v>1.1192424980063023</c:v>
                </c:pt>
                <c:pt idx="2">
                  <c:v>1.5684932724935798</c:v>
                </c:pt>
                <c:pt idx="3">
                  <c:v>1.9084704341172285</c:v>
                </c:pt>
                <c:pt idx="4">
                  <c:v>2.0578108949995624</c:v>
                </c:pt>
                <c:pt idx="5">
                  <c:v>2.09100792163331</c:v>
                </c:pt>
                <c:pt idx="6">
                  <c:v>1.8052410565692316</c:v>
                </c:pt>
                <c:pt idx="7">
                  <c:v>1.5394107887809223</c:v>
                </c:pt>
                <c:pt idx="8">
                  <c:v>1.5017493527472212</c:v>
                </c:pt>
                <c:pt idx="9">
                  <c:v>1.4681413713402249</c:v>
                </c:pt>
                <c:pt idx="10">
                  <c:v>1.4380377748901625</c:v>
                </c:pt>
                <c:pt idx="11">
                  <c:v>1.3864116993719124</c:v>
                </c:pt>
                <c:pt idx="12">
                  <c:v>1.2911649084287</c:v>
                </c:pt>
                <c:pt idx="13">
                  <c:v>1.2242444329649671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050-4DCE-A3B4-B37E65294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447040"/>
        <c:axId val="151448960"/>
      </c:scatterChart>
      <c:valAx>
        <c:axId val="151447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400" b="1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濃度</a:t>
                </a:r>
                <a:r>
                  <a:rPr lang="en-US" altLang="ja-JP" sz="1400" b="1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[cell</a:t>
                </a:r>
                <a:r>
                  <a:rPr lang="ja-JP" altLang="en-US" sz="1400" b="1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／ｇ</a:t>
                </a:r>
                <a:r>
                  <a:rPr lang="en-US" altLang="ja-JP" sz="1400" b="1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]</a:t>
                </a:r>
                <a:endParaRPr lang="ja-JP" altLang="en-US" sz="1400" b="1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1448960"/>
        <c:crosses val="autoZero"/>
        <c:crossBetween val="midCat"/>
      </c:valAx>
      <c:valAx>
        <c:axId val="15144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400" b="1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確率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1447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1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MPN</a:t>
            </a:r>
            <a:r>
              <a:rPr lang="ja-JP" altLang="en-US" sz="1400" b="1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法による確率密度曲線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121981627296593"/>
          <c:y val="0.16183908045977016"/>
          <c:w val="0.8020024059492562"/>
          <c:h val="0.59265164268259585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rgbClr val="0033CC"/>
                </a:solidFill>
              </a:ln>
              <a:effectLst/>
            </c:spPr>
          </c:marker>
          <c:xVal>
            <c:numRef>
              <c:f>前回!$A$22:$A$35</c:f>
              <c:numCache>
                <c:formatCode>General</c:formatCode>
                <c:ptCount val="1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100</c:v>
                </c:pt>
                <c:pt idx="7">
                  <c:v>150</c:v>
                </c:pt>
                <c:pt idx="8">
                  <c:v>160</c:v>
                </c:pt>
                <c:pt idx="9">
                  <c:v>170</c:v>
                </c:pt>
                <c:pt idx="10">
                  <c:v>180</c:v>
                </c:pt>
                <c:pt idx="11">
                  <c:v>200</c:v>
                </c:pt>
                <c:pt idx="12">
                  <c:v>250</c:v>
                </c:pt>
                <c:pt idx="13">
                  <c:v>300</c:v>
                </c:pt>
              </c:numCache>
            </c:numRef>
          </c:xVal>
          <c:yVal>
            <c:numRef>
              <c:f>前回!$K$22:$K$35</c:f>
              <c:numCache>
                <c:formatCode>General</c:formatCode>
                <c:ptCount val="14"/>
                <c:pt idx="0">
                  <c:v>0</c:v>
                </c:pt>
                <c:pt idx="1">
                  <c:v>1.3601477857328204</c:v>
                </c:pt>
                <c:pt idx="2">
                  <c:v>1.2035726114730165</c:v>
                </c:pt>
                <c:pt idx="3">
                  <c:v>1.1550884320627635</c:v>
                </c:pt>
                <c:pt idx="4">
                  <c:v>1.1492690000251522</c:v>
                </c:pt>
                <c:pt idx="5">
                  <c:v>1.1246915899861765</c:v>
                </c:pt>
                <c:pt idx="6">
                  <c:v>0.80546805621617279</c:v>
                </c:pt>
                <c:pt idx="7">
                  <c:v>0.53941231829252467</c:v>
                </c:pt>
                <c:pt idx="8">
                  <c:v>0.50174991542309488</c:v>
                </c:pt>
                <c:pt idx="9">
                  <c:v>0.46814157833711062</c:v>
                </c:pt>
                <c:pt idx="10">
                  <c:v>0.43803785104006127</c:v>
                </c:pt>
                <c:pt idx="11">
                  <c:v>0.3864117096776804</c:v>
                </c:pt>
                <c:pt idx="12">
                  <c:v>0.29116490849813953</c:v>
                </c:pt>
                <c:pt idx="13">
                  <c:v>0.22424443296543514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912-4D70-A755-50C371D60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982080"/>
        <c:axId val="151984000"/>
      </c:scatterChart>
      <c:valAx>
        <c:axId val="151982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400" b="1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濃度</a:t>
                </a:r>
                <a:r>
                  <a:rPr lang="en-US" altLang="ja-JP" sz="1400" b="1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[cell</a:t>
                </a:r>
                <a:r>
                  <a:rPr lang="ja-JP" altLang="en-US" sz="1400" b="1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／ｇ</a:t>
                </a:r>
                <a:r>
                  <a:rPr lang="en-US" altLang="ja-JP" sz="1400" b="1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]</a:t>
                </a:r>
                <a:endParaRPr lang="ja-JP" altLang="en-US" sz="1400" b="1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1984000"/>
        <c:crosses val="autoZero"/>
        <c:crossBetween val="midCat"/>
      </c:valAx>
      <c:valAx>
        <c:axId val="151984000"/>
        <c:scaling>
          <c:orientation val="minMax"/>
          <c:max val="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400" b="1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確率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1982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1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MPN</a:t>
            </a:r>
            <a:r>
              <a:rPr lang="ja-JP" altLang="en-US" sz="1400" b="1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法による確率密度曲線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rgbClr val="0033C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rgbClr val="0033CC"/>
                </a:solidFill>
              </a:ln>
              <a:effectLst/>
            </c:spPr>
          </c:marker>
          <c:xVal>
            <c:numRef>
              <c:f>修正!$A$4:$A$17</c:f>
              <c:numCache>
                <c:formatCode>General</c:formatCode>
                <c:ptCount val="1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100</c:v>
                </c:pt>
                <c:pt idx="7">
                  <c:v>150</c:v>
                </c:pt>
                <c:pt idx="8">
                  <c:v>160</c:v>
                </c:pt>
                <c:pt idx="9">
                  <c:v>170</c:v>
                </c:pt>
                <c:pt idx="10">
                  <c:v>180</c:v>
                </c:pt>
                <c:pt idx="11">
                  <c:v>200</c:v>
                </c:pt>
                <c:pt idx="12">
                  <c:v>250</c:v>
                </c:pt>
                <c:pt idx="13">
                  <c:v>300</c:v>
                </c:pt>
              </c:numCache>
            </c:numRef>
          </c:xVal>
          <c:yVal>
            <c:numRef>
              <c:f>修正!$K$4:$K$17</c:f>
              <c:numCache>
                <c:formatCode>General</c:formatCode>
                <c:ptCount val="14"/>
                <c:pt idx="0">
                  <c:v>0</c:v>
                </c:pt>
                <c:pt idx="1">
                  <c:v>6.4406387691429128E-3</c:v>
                </c:pt>
                <c:pt idx="2">
                  <c:v>7.8864365198564809E-2</c:v>
                </c:pt>
                <c:pt idx="3">
                  <c:v>0.18209767913197414</c:v>
                </c:pt>
                <c:pt idx="4">
                  <c:v>0.24436115506491721</c:v>
                </c:pt>
                <c:pt idx="5">
                  <c:v>0.26009120698428384</c:v>
                </c:pt>
                <c:pt idx="6">
                  <c:v>0.12063423018501242</c:v>
                </c:pt>
                <c:pt idx="7">
                  <c:v>3.1670128709133251E-2</c:v>
                </c:pt>
                <c:pt idx="8">
                  <c:v>2.3554238494844268E-2</c:v>
                </c:pt>
                <c:pt idx="9">
                  <c:v>1.7407173191352543E-2</c:v>
                </c:pt>
                <c:pt idx="10">
                  <c:v>1.2794010855010817E-2</c:v>
                </c:pt>
                <c:pt idx="11">
                  <c:v>6.8176405114530048E-3</c:v>
                </c:pt>
                <c:pt idx="12">
                  <c:v>1.3351443380837983E-3</c:v>
                </c:pt>
                <c:pt idx="13">
                  <c:v>2.4862787210730723E-4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345-4C98-9467-3C32A07E0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447040"/>
        <c:axId val="151448960"/>
      </c:scatterChart>
      <c:valAx>
        <c:axId val="151447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400" b="1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濃度</a:t>
                </a:r>
                <a:r>
                  <a:rPr lang="en-US" altLang="ja-JP" sz="1400" b="1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[cell</a:t>
                </a:r>
                <a:r>
                  <a:rPr lang="ja-JP" altLang="en-US" sz="1400" b="1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／ｇ</a:t>
                </a:r>
                <a:r>
                  <a:rPr lang="en-US" altLang="ja-JP" sz="1400" b="1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]</a:t>
                </a:r>
                <a:endParaRPr lang="ja-JP" altLang="en-US" sz="1400" b="1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1448960"/>
        <c:crosses val="autoZero"/>
        <c:crossBetween val="midCat"/>
      </c:valAx>
      <c:valAx>
        <c:axId val="15144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400" b="1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確率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1447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1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MPN</a:t>
            </a:r>
            <a:r>
              <a:rPr lang="ja-JP" altLang="en-US" sz="1400" b="1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法による確率密度曲線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121981627296593"/>
          <c:y val="0.16183908045977016"/>
          <c:w val="0.8020024059492562"/>
          <c:h val="0.59265164268259585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rgbClr val="0033CC"/>
                </a:solidFill>
              </a:ln>
              <a:effectLst/>
            </c:spPr>
          </c:marker>
          <c:xVal>
            <c:numRef>
              <c:f>修正!$A$22:$A$35</c:f>
              <c:numCache>
                <c:formatCode>General</c:formatCode>
                <c:ptCount val="1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100</c:v>
                </c:pt>
                <c:pt idx="7">
                  <c:v>150</c:v>
                </c:pt>
                <c:pt idx="8">
                  <c:v>160</c:v>
                </c:pt>
                <c:pt idx="9">
                  <c:v>170</c:v>
                </c:pt>
                <c:pt idx="10">
                  <c:v>180</c:v>
                </c:pt>
                <c:pt idx="11">
                  <c:v>200</c:v>
                </c:pt>
                <c:pt idx="12">
                  <c:v>250</c:v>
                </c:pt>
                <c:pt idx="13">
                  <c:v>300</c:v>
                </c:pt>
              </c:numCache>
            </c:numRef>
          </c:xVal>
          <c:yVal>
            <c:numRef>
              <c:f>修正!$K$22:$K$35</c:f>
              <c:numCache>
                <c:formatCode>General</c:formatCode>
                <c:ptCount val="14"/>
                <c:pt idx="0">
                  <c:v>0</c:v>
                </c:pt>
                <c:pt idx="1">
                  <c:v>2.1814243035801525E-2</c:v>
                </c:pt>
                <c:pt idx="2">
                  <c:v>1.9320012763535E-2</c:v>
                </c:pt>
                <c:pt idx="3">
                  <c:v>4.9991439936746982E-3</c:v>
                </c:pt>
                <c:pt idx="4">
                  <c:v>8.5061408390680563E-4</c:v>
                </c:pt>
                <c:pt idx="5">
                  <c:v>1.1968870371455814E-4</c:v>
                </c:pt>
                <c:pt idx="6">
                  <c:v>2.4866825906643775E-9</c:v>
                </c:pt>
                <c:pt idx="7">
                  <c:v>2.9635730509419734E-14</c:v>
                </c:pt>
                <c:pt idx="8">
                  <c:v>2.9829484289923978E-15</c:v>
                </c:pt>
                <c:pt idx="9">
                  <c:v>2.9834303315703409E-16</c:v>
                </c:pt>
                <c:pt idx="10">
                  <c:v>2.9676001083255495E-17</c:v>
                </c:pt>
                <c:pt idx="11">
                  <c:v>2.8963751036758733E-19</c:v>
                </c:pt>
                <c:pt idx="12">
                  <c:v>2.5751397739990275E-24</c:v>
                </c:pt>
                <c:pt idx="13">
                  <c:v>2.1778372508240821E-29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04-4742-8BB5-9556F07FA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982080"/>
        <c:axId val="151984000"/>
      </c:scatterChart>
      <c:valAx>
        <c:axId val="151982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400" b="1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濃度</a:t>
                </a:r>
                <a:r>
                  <a:rPr lang="en-US" altLang="ja-JP" sz="1400" b="1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[cell</a:t>
                </a:r>
                <a:r>
                  <a:rPr lang="ja-JP" altLang="en-US" sz="1400" b="1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／ｇ</a:t>
                </a:r>
                <a:r>
                  <a:rPr lang="en-US" altLang="ja-JP" sz="1400" b="1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]</a:t>
                </a:r>
                <a:endParaRPr lang="ja-JP" altLang="en-US" sz="1400" b="1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1984000"/>
        <c:crosses val="autoZero"/>
        <c:crossBetween val="midCat"/>
      </c:valAx>
      <c:valAx>
        <c:axId val="151984000"/>
        <c:scaling>
          <c:orientation val="minMax"/>
          <c:max val="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400" b="1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確率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1982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476250</xdr:colOff>
      <xdr:row>1</xdr:row>
      <xdr:rowOff>157162</xdr:rowOff>
    </xdr:from>
    <xdr:to>
      <xdr:col>18</xdr:col>
      <xdr:colOff>66675</xdr:colOff>
      <xdr:row>16</xdr:row>
      <xdr:rowOff>76200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409575</xdr:colOff>
      <xdr:row>18</xdr:row>
      <xdr:rowOff>104775</xdr:rowOff>
    </xdr:from>
    <xdr:to>
      <xdr:col>18</xdr:col>
      <xdr:colOff>180975</xdr:colOff>
      <xdr:row>34</xdr:row>
      <xdr:rowOff>104775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476250</xdr:colOff>
      <xdr:row>1</xdr:row>
      <xdr:rowOff>157162</xdr:rowOff>
    </xdr:from>
    <xdr:to>
      <xdr:col>18</xdr:col>
      <xdr:colOff>66675</xdr:colOff>
      <xdr:row>16</xdr:row>
      <xdr:rowOff>76200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A2BC611-37E2-43BF-A4FA-B7B459B58D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409575</xdr:colOff>
      <xdr:row>18</xdr:row>
      <xdr:rowOff>104775</xdr:rowOff>
    </xdr:from>
    <xdr:to>
      <xdr:col>18</xdr:col>
      <xdr:colOff>180975</xdr:colOff>
      <xdr:row>34</xdr:row>
      <xdr:rowOff>104775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D4D141E-881C-4E9C-BA39-7B6246A7AA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workbookViewId="0">
      <selection activeCell="L17" sqref="L17"/>
    </sheetView>
  </sheetViews>
  <sheetFormatPr defaultRowHeight="13.3" x14ac:dyDescent="0.25"/>
  <cols>
    <col min="1" max="1" width="11.69140625" customWidth="1"/>
    <col min="2" max="2" width="4.53515625" bestFit="1" customWidth="1"/>
    <col min="3" max="3" width="6" customWidth="1"/>
    <col min="4" max="4" width="7" bestFit="1" customWidth="1"/>
    <col min="5" max="5" width="5.84375" customWidth="1"/>
    <col min="6" max="7" width="6" bestFit="1" customWidth="1"/>
    <col min="8" max="8" width="6.765625" bestFit="1" customWidth="1"/>
    <col min="9" max="11" width="5.84375" bestFit="1" customWidth="1"/>
  </cols>
  <sheetData>
    <row r="1" spans="1:11" ht="13.75" thickBot="1" x14ac:dyDescent="0.3"/>
    <row r="2" spans="1:11" x14ac:dyDescent="0.25">
      <c r="A2" s="34" t="s">
        <v>3</v>
      </c>
      <c r="B2" s="36" t="s">
        <v>4</v>
      </c>
      <c r="C2" s="37"/>
      <c r="D2" s="38"/>
      <c r="E2" s="36" t="s">
        <v>4</v>
      </c>
      <c r="F2" s="37"/>
      <c r="G2" s="38"/>
      <c r="H2" s="36" t="s">
        <v>1</v>
      </c>
      <c r="I2" s="37"/>
      <c r="J2" s="38"/>
      <c r="K2" s="39" t="s">
        <v>2</v>
      </c>
    </row>
    <row r="3" spans="1:11" ht="13.75" thickBot="1" x14ac:dyDescent="0.3">
      <c r="A3" s="35" t="s">
        <v>5</v>
      </c>
      <c r="B3" s="28">
        <v>0.1</v>
      </c>
      <c r="C3" s="29">
        <v>0.01</v>
      </c>
      <c r="D3" s="30">
        <v>1E-3</v>
      </c>
      <c r="E3" s="28">
        <v>0.1</v>
      </c>
      <c r="F3" s="29">
        <v>0.01</v>
      </c>
      <c r="G3" s="30">
        <v>1E-3</v>
      </c>
      <c r="H3" s="31">
        <v>5</v>
      </c>
      <c r="I3" s="32">
        <v>2</v>
      </c>
      <c r="J3" s="33">
        <v>0</v>
      </c>
      <c r="K3" s="40"/>
    </row>
    <row r="4" spans="1:11" x14ac:dyDescent="0.25">
      <c r="A4" s="14">
        <v>0</v>
      </c>
      <c r="B4" s="15">
        <f>$A4*B$3</f>
        <v>0</v>
      </c>
      <c r="C4" s="16">
        <f t="shared" ref="C4:D17" si="0">$A4*C$3</f>
        <v>0</v>
      </c>
      <c r="D4" s="17">
        <f t="shared" si="0"/>
        <v>0</v>
      </c>
      <c r="E4" s="15">
        <f>1-EXP(-B4)</f>
        <v>0</v>
      </c>
      <c r="F4" s="16">
        <f>1-EXP(-C4)</f>
        <v>0</v>
      </c>
      <c r="G4" s="17">
        <f>1-EXP(-D4)</f>
        <v>0</v>
      </c>
      <c r="H4" s="22">
        <f>((E4)^$H$3)*((1-E4)^(5-$H$3))*COMBIN(5,$H$3)</f>
        <v>0</v>
      </c>
      <c r="I4" s="23">
        <f>((F4)^$I$3)*((1-F4)^(5-$I$3))*COMBIN(5,$I$3)</f>
        <v>0</v>
      </c>
      <c r="J4" s="24">
        <v>0</v>
      </c>
      <c r="K4" s="18">
        <f>SUM(H4:J4)</f>
        <v>0</v>
      </c>
    </row>
    <row r="5" spans="1:11" x14ac:dyDescent="0.25">
      <c r="A5" s="12">
        <v>10</v>
      </c>
      <c r="B5" s="2">
        <f t="shared" ref="B5:B6" si="1">$A5*B$3</f>
        <v>1</v>
      </c>
      <c r="C5" s="1">
        <f t="shared" si="0"/>
        <v>0.1</v>
      </c>
      <c r="D5" s="3">
        <f t="shared" si="0"/>
        <v>0.01</v>
      </c>
      <c r="E5" s="2">
        <f t="shared" ref="E5:E17" si="2">1-EXP(-B5)</f>
        <v>0.63212055882855767</v>
      </c>
      <c r="F5" s="1">
        <f t="shared" ref="F5:F17" si="3">1-EXP(-C5)</f>
        <v>9.5162581964040482E-2</v>
      </c>
      <c r="G5" s="3">
        <f t="shared" ref="G5:G17" si="4">1-EXP(-D5)</f>
        <v>9.9501662508318933E-3</v>
      </c>
      <c r="H5" s="2">
        <f>((E5)^$H$3)*((1-E5)^(5-$H$3))*COMBIN(5,$H$3)</f>
        <v>0.10092519027486131</v>
      </c>
      <c r="I5" s="1">
        <f>((F5)^$I$3)*((1-F5)^(5-$I$3))*COMBIN(5,$I$3)</f>
        <v>6.7087883230726952E-2</v>
      </c>
      <c r="J5" s="3">
        <f>((G5)^$J$3)*((1-G5)^(5-$J$3))*COMBIN(5,$J$3)</f>
        <v>0.95122942450071413</v>
      </c>
      <c r="K5" s="9">
        <f>SUM(H5:J5)</f>
        <v>1.1192424980063023</v>
      </c>
    </row>
    <row r="6" spans="1:11" x14ac:dyDescent="0.25">
      <c r="A6" s="12">
        <v>20</v>
      </c>
      <c r="B6" s="2">
        <f t="shared" si="1"/>
        <v>2</v>
      </c>
      <c r="C6" s="1">
        <f t="shared" si="0"/>
        <v>0.2</v>
      </c>
      <c r="D6" s="3">
        <f t="shared" si="0"/>
        <v>0.02</v>
      </c>
      <c r="E6" s="2">
        <f t="shared" si="2"/>
        <v>0.8646647167633873</v>
      </c>
      <c r="F6" s="1">
        <f t="shared" si="3"/>
        <v>0.18126924692201818</v>
      </c>
      <c r="G6" s="3">
        <f t="shared" si="4"/>
        <v>1.9801326693244747E-2</v>
      </c>
      <c r="H6" s="2">
        <f t="shared" ref="H6:H17" si="5">((E6)^$H$3)*((1-E6)^(5-$H$3))*COMBIN(5,$H$3)</f>
        <v>0.48332436414736485</v>
      </c>
      <c r="I6" s="1">
        <f t="shared" ref="I6:I17" si="6">((F6)^$I$3)*((1-F6)^(5-$I$3))*COMBIN(5,$I$3)</f>
        <v>0.18033149031025575</v>
      </c>
      <c r="J6" s="3">
        <f>((G6)^$J$3)*((1-G6)^(5-$J$3))*COMBIN(5,$J$3)</f>
        <v>0.9048374180359593</v>
      </c>
      <c r="K6" s="9">
        <f t="shared" ref="K6:K17" si="7">SUM(H6:J6)</f>
        <v>1.5684932724935798</v>
      </c>
    </row>
    <row r="7" spans="1:11" x14ac:dyDescent="0.25">
      <c r="A7" s="12">
        <v>30</v>
      </c>
      <c r="B7" s="2">
        <f>$A7*B$3</f>
        <v>3</v>
      </c>
      <c r="C7" s="1">
        <f t="shared" si="0"/>
        <v>0.3</v>
      </c>
      <c r="D7" s="3">
        <f t="shared" si="0"/>
        <v>0.03</v>
      </c>
      <c r="E7" s="2">
        <f t="shared" si="2"/>
        <v>0.95021293163213605</v>
      </c>
      <c r="F7" s="1">
        <f t="shared" si="3"/>
        <v>0.25918177931828212</v>
      </c>
      <c r="G7" s="3">
        <f t="shared" si="4"/>
        <v>2.9554466451491845E-2</v>
      </c>
      <c r="H7" s="2">
        <f t="shared" si="5"/>
        <v>0.7746484970459232</v>
      </c>
      <c r="I7" s="1">
        <f t="shared" si="6"/>
        <v>0.27311396064624749</v>
      </c>
      <c r="J7" s="3">
        <f>((G7)^$J$3)*((1-G7)^(5-$J$3))*COMBIN(5,$J$3)</f>
        <v>0.86070797642505781</v>
      </c>
      <c r="K7" s="9">
        <f t="shared" si="7"/>
        <v>1.9084704341172285</v>
      </c>
    </row>
    <row r="8" spans="1:11" x14ac:dyDescent="0.25">
      <c r="A8" s="12">
        <v>40</v>
      </c>
      <c r="B8" s="2">
        <f>$A8*B$3</f>
        <v>4</v>
      </c>
      <c r="C8" s="1">
        <f t="shared" si="0"/>
        <v>0.4</v>
      </c>
      <c r="D8" s="3">
        <f t="shared" si="0"/>
        <v>0.04</v>
      </c>
      <c r="E8" s="2">
        <f t="shared" si="2"/>
        <v>0.98168436111126578</v>
      </c>
      <c r="F8" s="1">
        <f t="shared" si="3"/>
        <v>0.32967995396436067</v>
      </c>
      <c r="G8" s="3">
        <f t="shared" si="4"/>
        <v>3.9210560847676823E-2</v>
      </c>
      <c r="H8" s="2">
        <f t="shared" si="5"/>
        <v>0.91171555032654072</v>
      </c>
      <c r="I8" s="1">
        <f t="shared" ref="I8" si="8">((F8)^$I$3)*((1-F8)^(5-$I$3))*COMBIN(5,$I$3)</f>
        <v>0.32736459159503972</v>
      </c>
      <c r="J8" s="3">
        <f t="shared" ref="J8:J17" si="9">((G8)^$J$3)*((1-G8)^(5-$J$3))*COMBIN(5,$J$3)</f>
        <v>0.81873075307798171</v>
      </c>
      <c r="K8" s="9">
        <f t="shared" si="7"/>
        <v>2.0578108949995624</v>
      </c>
    </row>
    <row r="9" spans="1:11" x14ac:dyDescent="0.25">
      <c r="A9" s="12">
        <v>50</v>
      </c>
      <c r="B9" s="2">
        <f t="shared" ref="B9:B17" si="10">$A9*B$3</f>
        <v>5</v>
      </c>
      <c r="C9" s="1">
        <f t="shared" si="0"/>
        <v>0.5</v>
      </c>
      <c r="D9" s="3">
        <f>$A9*D$3</f>
        <v>0.05</v>
      </c>
      <c r="E9" s="2">
        <f t="shared" si="2"/>
        <v>0.99326205300091452</v>
      </c>
      <c r="F9" s="1">
        <f t="shared" si="3"/>
        <v>0.39346934028736658</v>
      </c>
      <c r="G9" s="3">
        <f t="shared" si="4"/>
        <v>4.8770575499285984E-2</v>
      </c>
      <c r="H9" s="2">
        <f t="shared" si="5"/>
        <v>0.96676121557087258</v>
      </c>
      <c r="I9" s="1">
        <f>((F9)^$I$3)*((1-F9)^(5-$I$3))*COMBIN(5,$I$3)</f>
        <v>0.34544592299103249</v>
      </c>
      <c r="J9" s="3">
        <f t="shared" si="9"/>
        <v>0.77880078307140499</v>
      </c>
      <c r="K9" s="9">
        <f>SUM(H9:J9)</f>
        <v>2.09100792163331</v>
      </c>
    </row>
    <row r="10" spans="1:11" x14ac:dyDescent="0.25">
      <c r="A10" s="12">
        <v>100</v>
      </c>
      <c r="B10" s="2">
        <f t="shared" si="10"/>
        <v>10</v>
      </c>
      <c r="C10" s="1">
        <f t="shared" si="0"/>
        <v>1</v>
      </c>
      <c r="D10" s="3">
        <f t="shared" si="0"/>
        <v>0.1</v>
      </c>
      <c r="E10" s="7">
        <f>1-EXP(-B10)</f>
        <v>0.99995460007023751</v>
      </c>
      <c r="F10" s="1">
        <f t="shared" si="3"/>
        <v>0.63212055882855767</v>
      </c>
      <c r="G10" s="3">
        <f t="shared" si="4"/>
        <v>9.5162581964040482E-2</v>
      </c>
      <c r="H10" s="2">
        <f t="shared" si="5"/>
        <v>0.99977302096178788</v>
      </c>
      <c r="I10" s="1">
        <f>((F10)^$I$3)*((1-F10)^(5-$I$3))*COMBIN(5,$I$3)</f>
        <v>0.19893737589481053</v>
      </c>
      <c r="J10" s="3">
        <f t="shared" si="9"/>
        <v>0.6065306597126332</v>
      </c>
      <c r="K10" s="9">
        <f>SUM(H10:J10)</f>
        <v>1.8052410565692316</v>
      </c>
    </row>
    <row r="11" spans="1:11" x14ac:dyDescent="0.25">
      <c r="A11" s="12">
        <v>150</v>
      </c>
      <c r="B11" s="2">
        <f t="shared" si="10"/>
        <v>15</v>
      </c>
      <c r="C11" s="1">
        <f t="shared" si="0"/>
        <v>1.5</v>
      </c>
      <c r="D11" s="3">
        <f t="shared" si="0"/>
        <v>0.15</v>
      </c>
      <c r="E11" s="7">
        <f t="shared" si="2"/>
        <v>0.99999969409767953</v>
      </c>
      <c r="F11" s="1">
        <f t="shared" si="3"/>
        <v>0.77686983985157021</v>
      </c>
      <c r="G11" s="3">
        <f t="shared" si="4"/>
        <v>0.13929202357494219</v>
      </c>
      <c r="H11" s="2">
        <f t="shared" si="5"/>
        <v>0.99999847048933332</v>
      </c>
      <c r="I11" s="1">
        <f t="shared" si="6"/>
        <v>6.7045765550574205E-2</v>
      </c>
      <c r="J11" s="3">
        <f t="shared" si="9"/>
        <v>0.47236655274101474</v>
      </c>
      <c r="K11" s="9">
        <f t="shared" si="7"/>
        <v>1.5394107887809223</v>
      </c>
    </row>
    <row r="12" spans="1:11" x14ac:dyDescent="0.25">
      <c r="A12" s="12">
        <v>160</v>
      </c>
      <c r="B12" s="2">
        <f t="shared" si="10"/>
        <v>16</v>
      </c>
      <c r="C12" s="1">
        <f t="shared" si="0"/>
        <v>1.6</v>
      </c>
      <c r="D12" s="3">
        <f t="shared" si="0"/>
        <v>0.16</v>
      </c>
      <c r="E12" s="7">
        <f t="shared" si="2"/>
        <v>0.99999988746482527</v>
      </c>
      <c r="F12" s="1">
        <f t="shared" si="3"/>
        <v>0.79810348200534464</v>
      </c>
      <c r="G12" s="3">
        <f t="shared" si="4"/>
        <v>0.14785621103378865</v>
      </c>
      <c r="H12" s="2">
        <f t="shared" si="5"/>
        <v>0.99999943732425289</v>
      </c>
      <c r="I12" s="1">
        <f t="shared" si="6"/>
        <v>5.2420951305746678E-2</v>
      </c>
      <c r="J12" s="3">
        <f t="shared" si="9"/>
        <v>0.44932896411722156</v>
      </c>
      <c r="K12" s="9">
        <f>SUM(H12:J12)</f>
        <v>1.5017493527472212</v>
      </c>
    </row>
    <row r="13" spans="1:11" x14ac:dyDescent="0.25">
      <c r="A13" s="12">
        <v>170</v>
      </c>
      <c r="B13" s="2">
        <f t="shared" si="10"/>
        <v>17</v>
      </c>
      <c r="C13" s="1">
        <f t="shared" si="0"/>
        <v>1.7</v>
      </c>
      <c r="D13" s="3">
        <f t="shared" si="0"/>
        <v>0.17</v>
      </c>
      <c r="E13" s="7">
        <f t="shared" si="2"/>
        <v>0.99999995860062285</v>
      </c>
      <c r="F13" s="1">
        <f t="shared" si="3"/>
        <v>0.81731647594726531</v>
      </c>
      <c r="G13" s="3">
        <f t="shared" si="4"/>
        <v>0.1563351834036163</v>
      </c>
      <c r="H13" s="2">
        <f t="shared" si="5"/>
        <v>0.99999979300313135</v>
      </c>
      <c r="I13" s="1">
        <f t="shared" si="6"/>
        <v>4.0726646388366754E-2</v>
      </c>
      <c r="J13" s="3">
        <f t="shared" si="9"/>
        <v>0.42741493194872671</v>
      </c>
      <c r="K13" s="9">
        <f>SUM(H13:J13)</f>
        <v>1.4681413713402249</v>
      </c>
    </row>
    <row r="14" spans="1:11" x14ac:dyDescent="0.25">
      <c r="A14" s="12">
        <v>180</v>
      </c>
      <c r="B14" s="2">
        <f t="shared" si="10"/>
        <v>18</v>
      </c>
      <c r="C14" s="1">
        <f t="shared" si="0"/>
        <v>1.8</v>
      </c>
      <c r="D14" s="3">
        <f t="shared" si="0"/>
        <v>0.18</v>
      </c>
      <c r="E14" s="7">
        <f t="shared" si="2"/>
        <v>0.99999998477002028</v>
      </c>
      <c r="F14" s="1">
        <f t="shared" si="3"/>
        <v>0.83470111177841344</v>
      </c>
      <c r="G14" s="3">
        <f t="shared" si="4"/>
        <v>0.164729788588728</v>
      </c>
      <c r="H14" s="2">
        <f t="shared" si="5"/>
        <v>0.99999992385010361</v>
      </c>
      <c r="I14" s="1">
        <f t="shared" si="6"/>
        <v>3.1468191299459901E-2</v>
      </c>
      <c r="J14" s="3">
        <f t="shared" si="9"/>
        <v>0.40656965974059905</v>
      </c>
      <c r="K14" s="9">
        <f t="shared" si="7"/>
        <v>1.4380377748901625</v>
      </c>
    </row>
    <row r="15" spans="1:11" x14ac:dyDescent="0.25">
      <c r="A15" s="12">
        <v>200</v>
      </c>
      <c r="B15" s="2">
        <f t="shared" si="10"/>
        <v>20</v>
      </c>
      <c r="C15" s="1">
        <f t="shared" si="0"/>
        <v>2</v>
      </c>
      <c r="D15" s="3">
        <f t="shared" si="0"/>
        <v>0.2</v>
      </c>
      <c r="E15" s="7">
        <f t="shared" si="2"/>
        <v>0.99999999793884642</v>
      </c>
      <c r="F15" s="1">
        <f t="shared" si="3"/>
        <v>0.8646647167633873</v>
      </c>
      <c r="G15" s="3">
        <f t="shared" si="4"/>
        <v>0.18126924692201818</v>
      </c>
      <c r="H15" s="2">
        <f t="shared" si="5"/>
        <v>0.99999998969423209</v>
      </c>
      <c r="I15" s="1">
        <f t="shared" si="6"/>
        <v>1.8532268506238202E-2</v>
      </c>
      <c r="J15" s="3">
        <f t="shared" si="9"/>
        <v>0.36787944117144217</v>
      </c>
      <c r="K15" s="9">
        <f t="shared" si="7"/>
        <v>1.3864116993719124</v>
      </c>
    </row>
    <row r="16" spans="1:11" x14ac:dyDescent="0.25">
      <c r="A16" s="12">
        <v>250</v>
      </c>
      <c r="B16" s="2">
        <f t="shared" si="10"/>
        <v>25</v>
      </c>
      <c r="C16" s="1">
        <f t="shared" si="0"/>
        <v>2.5</v>
      </c>
      <c r="D16" s="3">
        <f t="shared" si="0"/>
        <v>0.25</v>
      </c>
      <c r="E16" s="7">
        <f t="shared" si="2"/>
        <v>0.99999999998611211</v>
      </c>
      <c r="F16" s="1">
        <f t="shared" si="3"/>
        <v>0.91791500137610116</v>
      </c>
      <c r="G16" s="3">
        <f t="shared" si="4"/>
        <v>0.22119921692859512</v>
      </c>
      <c r="H16" s="2">
        <f t="shared" si="5"/>
        <v>0.99999999993056055</v>
      </c>
      <c r="I16" s="1">
        <f t="shared" si="6"/>
        <v>4.6601116379494326E-3</v>
      </c>
      <c r="J16" s="3">
        <f t="shared" si="9"/>
        <v>0.28650479686019009</v>
      </c>
      <c r="K16" s="9">
        <f t="shared" si="7"/>
        <v>1.2911649084287</v>
      </c>
    </row>
    <row r="17" spans="1:11" ht="13.75" thickBot="1" x14ac:dyDescent="0.3">
      <c r="A17" s="13">
        <v>300</v>
      </c>
      <c r="B17" s="4">
        <f t="shared" si="10"/>
        <v>30</v>
      </c>
      <c r="C17" s="5">
        <f t="shared" si="0"/>
        <v>3</v>
      </c>
      <c r="D17" s="6">
        <f>$A17*D$3</f>
        <v>0.3</v>
      </c>
      <c r="E17" s="8">
        <f t="shared" si="2"/>
        <v>0.99999999999990641</v>
      </c>
      <c r="F17" s="5">
        <f t="shared" si="3"/>
        <v>0.95021293163213605</v>
      </c>
      <c r="G17" s="6">
        <f t="shared" si="4"/>
        <v>0.25918177931828212</v>
      </c>
      <c r="H17" s="2">
        <f t="shared" si="5"/>
        <v>0.99999999999953204</v>
      </c>
      <c r="I17" s="5">
        <f t="shared" si="6"/>
        <v>1.11427281700525E-3</v>
      </c>
      <c r="J17" s="6">
        <f t="shared" si="9"/>
        <v>0.2231301601484299</v>
      </c>
      <c r="K17" s="10">
        <f t="shared" si="7"/>
        <v>1.2242444329649671</v>
      </c>
    </row>
    <row r="19" spans="1:11" ht="13.75" thickBot="1" x14ac:dyDescent="0.3"/>
    <row r="20" spans="1:11" x14ac:dyDescent="0.25">
      <c r="A20" s="11" t="s">
        <v>3</v>
      </c>
      <c r="B20" s="41" t="s">
        <v>4</v>
      </c>
      <c r="C20" s="42"/>
      <c r="D20" s="43"/>
      <c r="E20" s="41" t="s">
        <v>4</v>
      </c>
      <c r="F20" s="42"/>
      <c r="G20" s="43"/>
      <c r="H20" s="41" t="s">
        <v>1</v>
      </c>
      <c r="I20" s="42"/>
      <c r="J20" s="43"/>
      <c r="K20" s="44" t="s">
        <v>2</v>
      </c>
    </row>
    <row r="21" spans="1:11" ht="13.75" thickBot="1" x14ac:dyDescent="0.3">
      <c r="A21" s="10" t="s">
        <v>0</v>
      </c>
      <c r="B21" s="19">
        <v>0.1</v>
      </c>
      <c r="C21" s="20">
        <v>0.01</v>
      </c>
      <c r="D21" s="21">
        <v>1E-3</v>
      </c>
      <c r="E21" s="19">
        <v>0.1</v>
      </c>
      <c r="F21" s="20">
        <v>0.01</v>
      </c>
      <c r="G21" s="21">
        <v>1E-3</v>
      </c>
      <c r="H21" s="25">
        <v>3</v>
      </c>
      <c r="I21" s="26">
        <v>2</v>
      </c>
      <c r="J21" s="27">
        <v>0</v>
      </c>
      <c r="K21" s="45"/>
    </row>
    <row r="22" spans="1:11" x14ac:dyDescent="0.25">
      <c r="A22" s="14">
        <v>0</v>
      </c>
      <c r="B22" s="15">
        <f>$A22*B$21</f>
        <v>0</v>
      </c>
      <c r="C22" s="15">
        <f t="shared" ref="C22:D35" si="11">$A22*C$21</f>
        <v>0</v>
      </c>
      <c r="D22" s="15">
        <f t="shared" si="11"/>
        <v>0</v>
      </c>
      <c r="E22" s="15">
        <f>1-EXP(-B22)</f>
        <v>0</v>
      </c>
      <c r="F22" s="16">
        <f>1-EXP(-C22)</f>
        <v>0</v>
      </c>
      <c r="G22" s="17">
        <f>1-EXP(-D22)</f>
        <v>0</v>
      </c>
      <c r="H22" s="22">
        <f>((E22)^$H$21)*((1-E22)^(5-$H$21))*COMBIN(5,$H$21)</f>
        <v>0</v>
      </c>
      <c r="I22" s="23">
        <f>((F22)^$I$21)*((1-F22)^(5-$I$21))*COMBIN(5,$I$21)</f>
        <v>0</v>
      </c>
      <c r="J22" s="24">
        <v>0</v>
      </c>
      <c r="K22" s="18">
        <f>SUM(H22:J22)</f>
        <v>0</v>
      </c>
    </row>
    <row r="23" spans="1:11" x14ac:dyDescent="0.25">
      <c r="A23" s="12">
        <v>10</v>
      </c>
      <c r="B23" s="15">
        <f t="shared" ref="B23:B35" si="12">$A23*B$21</f>
        <v>1</v>
      </c>
      <c r="C23" s="15">
        <f t="shared" si="11"/>
        <v>0.1</v>
      </c>
      <c r="D23" s="15">
        <f t="shared" si="11"/>
        <v>0.01</v>
      </c>
      <c r="E23" s="2">
        <f t="shared" ref="E23:E27" si="13">1-EXP(-B23)</f>
        <v>0.63212055882855767</v>
      </c>
      <c r="F23" s="1">
        <f t="shared" ref="F23:F35" si="14">1-EXP(-C23)</f>
        <v>9.5162581964040482E-2</v>
      </c>
      <c r="G23" s="3">
        <f t="shared" ref="G23:G35" si="15">1-EXP(-D23)</f>
        <v>9.9501662508318933E-3</v>
      </c>
      <c r="H23" s="2">
        <f>((E23)^$H$21)*((1-E23)^(5-$H$21))*COMBIN(5,$H$21)</f>
        <v>0.34183047800137933</v>
      </c>
      <c r="I23" s="1">
        <f>((F23)^$I$21)*((1-F23)^(5-$I$21))*COMBIN(5,$I$21)</f>
        <v>6.7087883230726952E-2</v>
      </c>
      <c r="J23" s="3">
        <f>((G23)^$J$21)*((1-G23)^(5-$J$21))*COMBIN(5,$J$21)</f>
        <v>0.95122942450071413</v>
      </c>
      <c r="K23" s="9">
        <f>SUM(H23:J23)</f>
        <v>1.3601477857328204</v>
      </c>
    </row>
    <row r="24" spans="1:11" x14ac:dyDescent="0.25">
      <c r="A24" s="12">
        <v>20</v>
      </c>
      <c r="B24" s="15">
        <f t="shared" si="12"/>
        <v>2</v>
      </c>
      <c r="C24" s="15">
        <f t="shared" si="11"/>
        <v>0.2</v>
      </c>
      <c r="D24" s="15">
        <f t="shared" si="11"/>
        <v>0.02</v>
      </c>
      <c r="E24" s="2">
        <f t="shared" si="13"/>
        <v>0.8646647167633873</v>
      </c>
      <c r="F24" s="1">
        <f t="shared" si="14"/>
        <v>0.18126924692201818</v>
      </c>
      <c r="G24" s="3">
        <f t="shared" si="15"/>
        <v>1.9801326693244747E-2</v>
      </c>
      <c r="H24" s="2">
        <f t="shared" ref="H24:H35" si="16">((E24)^$H$21)*((1-E24)^(5-$H$21))*COMBIN(5,$H$21)</f>
        <v>0.11840370312680155</v>
      </c>
      <c r="I24" s="1">
        <f t="shared" ref="I24:I27" si="17">((F24)^$I$21)*((1-F24)^(5-$I$21))*COMBIN(5,$I$21)</f>
        <v>0.18033149031025575</v>
      </c>
      <c r="J24" s="3">
        <f t="shared" ref="J24:J27" si="18">((G24)^$J$21)*((1-G24)^(5-$J$21))*COMBIN(5,$J$21)</f>
        <v>0.9048374180359593</v>
      </c>
      <c r="K24" s="9">
        <f t="shared" ref="K24:K35" si="19">SUM(H24:J24)</f>
        <v>1.2035726114730165</v>
      </c>
    </row>
    <row r="25" spans="1:11" x14ac:dyDescent="0.25">
      <c r="A25" s="12">
        <v>30</v>
      </c>
      <c r="B25" s="15">
        <f t="shared" si="12"/>
        <v>3</v>
      </c>
      <c r="C25" s="15">
        <f t="shared" si="11"/>
        <v>0.3</v>
      </c>
      <c r="D25" s="15">
        <f t="shared" si="11"/>
        <v>0.03</v>
      </c>
      <c r="E25" s="2">
        <f t="shared" si="13"/>
        <v>0.95021293163213605</v>
      </c>
      <c r="F25" s="1">
        <f t="shared" si="14"/>
        <v>0.25918177931828212</v>
      </c>
      <c r="G25" s="3">
        <f t="shared" si="15"/>
        <v>2.9554466451491845E-2</v>
      </c>
      <c r="H25" s="2">
        <f t="shared" si="16"/>
        <v>2.1266494991458031E-2</v>
      </c>
      <c r="I25" s="1">
        <f t="shared" si="17"/>
        <v>0.27311396064624749</v>
      </c>
      <c r="J25" s="3">
        <f t="shared" si="18"/>
        <v>0.86070797642505781</v>
      </c>
      <c r="K25" s="9">
        <f t="shared" si="19"/>
        <v>1.1550884320627635</v>
      </c>
    </row>
    <row r="26" spans="1:11" x14ac:dyDescent="0.25">
      <c r="A26" s="12">
        <v>40</v>
      </c>
      <c r="B26" s="15">
        <f t="shared" si="12"/>
        <v>4</v>
      </c>
      <c r="C26" s="15">
        <f t="shared" si="11"/>
        <v>0.4</v>
      </c>
      <c r="D26" s="15">
        <f t="shared" si="11"/>
        <v>0.04</v>
      </c>
      <c r="E26" s="2">
        <f t="shared" si="13"/>
        <v>0.98168436111126578</v>
      </c>
      <c r="F26" s="1">
        <f t="shared" si="14"/>
        <v>0.32967995396436067</v>
      </c>
      <c r="G26" s="3">
        <f t="shared" si="15"/>
        <v>3.9210560847676823E-2</v>
      </c>
      <c r="H26" s="2">
        <f t="shared" si="16"/>
        <v>3.1736553521306394E-3</v>
      </c>
      <c r="I26" s="1">
        <f t="shared" si="17"/>
        <v>0.32736459159503972</v>
      </c>
      <c r="J26" s="3">
        <f t="shared" si="18"/>
        <v>0.81873075307798171</v>
      </c>
      <c r="K26" s="9">
        <f t="shared" si="19"/>
        <v>1.1492690000251522</v>
      </c>
    </row>
    <row r="27" spans="1:11" x14ac:dyDescent="0.25">
      <c r="A27" s="12">
        <v>50</v>
      </c>
      <c r="B27" s="15">
        <f t="shared" si="12"/>
        <v>5</v>
      </c>
      <c r="C27" s="15">
        <f t="shared" si="11"/>
        <v>0.5</v>
      </c>
      <c r="D27" s="15">
        <f t="shared" si="11"/>
        <v>0.05</v>
      </c>
      <c r="E27" s="2">
        <f t="shared" si="13"/>
        <v>0.99326205300091452</v>
      </c>
      <c r="F27" s="1">
        <f t="shared" si="14"/>
        <v>0.39346934028736658</v>
      </c>
      <c r="G27" s="3">
        <f t="shared" si="15"/>
        <v>4.8770575499285984E-2</v>
      </c>
      <c r="H27" s="2">
        <f t="shared" si="16"/>
        <v>4.4488392373902936E-4</v>
      </c>
      <c r="I27" s="1">
        <f t="shared" si="17"/>
        <v>0.34544592299103249</v>
      </c>
      <c r="J27" s="3">
        <f t="shared" si="18"/>
        <v>0.77880078307140499</v>
      </c>
      <c r="K27" s="9">
        <f t="shared" si="19"/>
        <v>1.1246915899861765</v>
      </c>
    </row>
    <row r="28" spans="1:11" x14ac:dyDescent="0.25">
      <c r="A28" s="12">
        <v>100</v>
      </c>
      <c r="B28" s="15">
        <f t="shared" si="12"/>
        <v>10</v>
      </c>
      <c r="C28" s="15">
        <f t="shared" si="11"/>
        <v>1</v>
      </c>
      <c r="D28" s="15">
        <f t="shared" si="11"/>
        <v>0.1</v>
      </c>
      <c r="E28" s="7">
        <f>1-EXP(-B28)</f>
        <v>0.99995460007023751</v>
      </c>
      <c r="F28" s="1">
        <f t="shared" si="14"/>
        <v>0.63212055882855767</v>
      </c>
      <c r="G28" s="3">
        <f t="shared" si="15"/>
        <v>9.5162581964040482E-2</v>
      </c>
      <c r="H28" s="2">
        <f t="shared" si="16"/>
        <v>2.060872906494897E-8</v>
      </c>
      <c r="I28" s="1">
        <f t="shared" ref="I28:I35" si="20">((F28)^$I$21)*((1-F28)^(5-$I$21))*COMBIN(5,$I$21)</f>
        <v>0.19893737589481053</v>
      </c>
      <c r="J28" s="3">
        <f t="shared" ref="J28:J35" si="21">((G28)^$J$21)*((1-G28)^(5-$J$21))*COMBIN(5,$J$21)</f>
        <v>0.6065306597126332</v>
      </c>
      <c r="K28" s="9">
        <f t="shared" si="19"/>
        <v>0.80546805621617279</v>
      </c>
    </row>
    <row r="29" spans="1:11" x14ac:dyDescent="0.25">
      <c r="A29" s="12">
        <v>150</v>
      </c>
      <c r="B29" s="15">
        <f t="shared" si="12"/>
        <v>15</v>
      </c>
      <c r="C29" s="15">
        <f t="shared" si="11"/>
        <v>1.5</v>
      </c>
      <c r="D29" s="15">
        <f t="shared" si="11"/>
        <v>0.15</v>
      </c>
      <c r="E29" s="7">
        <f t="shared" ref="E29:E35" si="22">1-EXP(-B29)</f>
        <v>0.99999969409767953</v>
      </c>
      <c r="F29" s="1">
        <f t="shared" si="14"/>
        <v>0.77686983985157021</v>
      </c>
      <c r="G29" s="3">
        <f t="shared" si="15"/>
        <v>0.13929202357494219</v>
      </c>
      <c r="H29" s="2">
        <f t="shared" si="16"/>
        <v>9.3576143796053651E-13</v>
      </c>
      <c r="I29" s="1">
        <f t="shared" si="20"/>
        <v>6.7045765550574205E-2</v>
      </c>
      <c r="J29" s="3">
        <f t="shared" si="21"/>
        <v>0.47236655274101474</v>
      </c>
      <c r="K29" s="9">
        <f t="shared" si="19"/>
        <v>0.53941231829252467</v>
      </c>
    </row>
    <row r="30" spans="1:11" x14ac:dyDescent="0.25">
      <c r="A30" s="12">
        <v>160</v>
      </c>
      <c r="B30" s="15">
        <f t="shared" si="12"/>
        <v>16</v>
      </c>
      <c r="C30" s="15">
        <f t="shared" si="11"/>
        <v>1.6</v>
      </c>
      <c r="D30" s="15">
        <f t="shared" si="11"/>
        <v>0.16</v>
      </c>
      <c r="E30" s="7">
        <f t="shared" si="22"/>
        <v>0.99999988746482527</v>
      </c>
      <c r="F30" s="1">
        <f t="shared" si="14"/>
        <v>0.79810348200534464</v>
      </c>
      <c r="G30" s="3">
        <f t="shared" si="15"/>
        <v>0.14785621103378865</v>
      </c>
      <c r="H30" s="2">
        <f t="shared" si="16"/>
        <v>1.2664161277014293E-13</v>
      </c>
      <c r="I30" s="1">
        <f t="shared" si="20"/>
        <v>5.2420951305746678E-2</v>
      </c>
      <c r="J30" s="3">
        <f t="shared" si="21"/>
        <v>0.44932896411722156</v>
      </c>
      <c r="K30" s="9">
        <f t="shared" si="19"/>
        <v>0.50174991542309488</v>
      </c>
    </row>
    <row r="31" spans="1:11" x14ac:dyDescent="0.25">
      <c r="A31" s="12">
        <v>170</v>
      </c>
      <c r="B31" s="15">
        <f t="shared" si="12"/>
        <v>17</v>
      </c>
      <c r="C31" s="15">
        <f t="shared" si="11"/>
        <v>1.7</v>
      </c>
      <c r="D31" s="15">
        <f t="shared" si="11"/>
        <v>0.17</v>
      </c>
      <c r="E31" s="7">
        <f t="shared" si="22"/>
        <v>0.99999995860062285</v>
      </c>
      <c r="F31" s="1">
        <f t="shared" si="14"/>
        <v>0.81731647594726531</v>
      </c>
      <c r="G31" s="3">
        <f t="shared" si="15"/>
        <v>0.1563351834036163</v>
      </c>
      <c r="H31" s="2">
        <f t="shared" si="16"/>
        <v>1.7139082154313826E-14</v>
      </c>
      <c r="I31" s="1">
        <f t="shared" si="20"/>
        <v>4.0726646388366754E-2</v>
      </c>
      <c r="J31" s="3">
        <f t="shared" si="21"/>
        <v>0.42741493194872671</v>
      </c>
      <c r="K31" s="9">
        <f t="shared" si="19"/>
        <v>0.46814157833711062</v>
      </c>
    </row>
    <row r="32" spans="1:11" x14ac:dyDescent="0.25">
      <c r="A32" s="12">
        <v>180</v>
      </c>
      <c r="B32" s="15">
        <f t="shared" si="12"/>
        <v>18</v>
      </c>
      <c r="C32" s="15">
        <f t="shared" si="11"/>
        <v>1.8</v>
      </c>
      <c r="D32" s="15">
        <f t="shared" si="11"/>
        <v>0.18</v>
      </c>
      <c r="E32" s="7">
        <f t="shared" si="22"/>
        <v>0.99999998477002028</v>
      </c>
      <c r="F32" s="1">
        <f t="shared" si="14"/>
        <v>0.83470111177841344</v>
      </c>
      <c r="G32" s="3">
        <f t="shared" si="15"/>
        <v>0.164729788588728</v>
      </c>
      <c r="H32" s="2">
        <f t="shared" si="16"/>
        <v>2.3195227172883306E-15</v>
      </c>
      <c r="I32" s="1">
        <f t="shared" si="20"/>
        <v>3.1468191299459901E-2</v>
      </c>
      <c r="J32" s="3">
        <f t="shared" si="21"/>
        <v>0.40656965974059905</v>
      </c>
      <c r="K32" s="9">
        <f t="shared" si="19"/>
        <v>0.43803785104006127</v>
      </c>
    </row>
    <row r="33" spans="1:11" x14ac:dyDescent="0.25">
      <c r="A33" s="12">
        <v>200</v>
      </c>
      <c r="B33" s="15">
        <f t="shared" si="12"/>
        <v>20</v>
      </c>
      <c r="C33" s="15">
        <f t="shared" si="11"/>
        <v>2</v>
      </c>
      <c r="D33" s="15">
        <f t="shared" si="11"/>
        <v>0.2</v>
      </c>
      <c r="E33" s="7">
        <f t="shared" si="22"/>
        <v>0.99999999793884642</v>
      </c>
      <c r="F33" s="1">
        <f t="shared" si="14"/>
        <v>0.8646647167633873</v>
      </c>
      <c r="G33" s="3">
        <f t="shared" si="15"/>
        <v>0.18126924692201818</v>
      </c>
      <c r="H33" s="2">
        <f t="shared" si="16"/>
        <v>4.2483540587991718E-17</v>
      </c>
      <c r="I33" s="1">
        <f t="shared" si="20"/>
        <v>1.8532268506238202E-2</v>
      </c>
      <c r="J33" s="3">
        <f t="shared" si="21"/>
        <v>0.36787944117144217</v>
      </c>
      <c r="K33" s="9">
        <f t="shared" si="19"/>
        <v>0.3864117096776804</v>
      </c>
    </row>
    <row r="34" spans="1:11" x14ac:dyDescent="0.25">
      <c r="A34" s="12">
        <v>250</v>
      </c>
      <c r="B34" s="15">
        <f t="shared" si="12"/>
        <v>25</v>
      </c>
      <c r="C34" s="15">
        <f t="shared" si="11"/>
        <v>2.5</v>
      </c>
      <c r="D34" s="15">
        <f t="shared" si="11"/>
        <v>0.25</v>
      </c>
      <c r="E34" s="7">
        <f t="shared" si="22"/>
        <v>0.99999999998611211</v>
      </c>
      <c r="F34" s="1">
        <f t="shared" si="14"/>
        <v>0.91791500137610116</v>
      </c>
      <c r="G34" s="3">
        <f t="shared" si="15"/>
        <v>0.22119921692859512</v>
      </c>
      <c r="H34" s="2">
        <f t="shared" si="16"/>
        <v>1.928735119017961E-21</v>
      </c>
      <c r="I34" s="1">
        <f t="shared" si="20"/>
        <v>4.6601116379494326E-3</v>
      </c>
      <c r="J34" s="3">
        <f t="shared" si="21"/>
        <v>0.28650479686019009</v>
      </c>
      <c r="K34" s="9">
        <f t="shared" si="19"/>
        <v>0.29116490849813953</v>
      </c>
    </row>
    <row r="35" spans="1:11" ht="13.75" thickBot="1" x14ac:dyDescent="0.3">
      <c r="A35" s="13">
        <v>300</v>
      </c>
      <c r="B35" s="15">
        <f t="shared" si="12"/>
        <v>30</v>
      </c>
      <c r="C35" s="15">
        <f t="shared" si="11"/>
        <v>3</v>
      </c>
      <c r="D35" s="15">
        <f t="shared" si="11"/>
        <v>0.3</v>
      </c>
      <c r="E35" s="8">
        <f t="shared" si="22"/>
        <v>0.99999999999990641</v>
      </c>
      <c r="F35" s="5">
        <f t="shared" si="14"/>
        <v>0.95021293163213605</v>
      </c>
      <c r="G35" s="6">
        <f t="shared" si="15"/>
        <v>0.25918177931828212</v>
      </c>
      <c r="H35" s="2">
        <f t="shared" si="16"/>
        <v>8.7594252099101476E-26</v>
      </c>
      <c r="I35" s="1">
        <f t="shared" si="20"/>
        <v>1.11427281700525E-3</v>
      </c>
      <c r="J35" s="3">
        <f t="shared" si="21"/>
        <v>0.2231301601484299</v>
      </c>
      <c r="K35" s="9">
        <f t="shared" si="19"/>
        <v>0.22424443296543514</v>
      </c>
    </row>
  </sheetData>
  <mergeCells count="8">
    <mergeCell ref="H2:J2"/>
    <mergeCell ref="B2:D2"/>
    <mergeCell ref="E2:G2"/>
    <mergeCell ref="K2:K3"/>
    <mergeCell ref="B20:D20"/>
    <mergeCell ref="E20:G20"/>
    <mergeCell ref="H20:J20"/>
    <mergeCell ref="K20:K2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3305B-CAA9-432C-B976-0E5295964443}">
  <dimension ref="A1:K35"/>
  <sheetViews>
    <sheetView tabSelected="1" workbookViewId="0">
      <selection activeCell="A2" sqref="A2:K17"/>
    </sheetView>
  </sheetViews>
  <sheetFormatPr defaultRowHeight="13.3" x14ac:dyDescent="0.25"/>
  <cols>
    <col min="1" max="1" width="11.69140625" customWidth="1"/>
    <col min="2" max="2" width="4.53515625" bestFit="1" customWidth="1"/>
    <col min="3" max="3" width="6" customWidth="1"/>
    <col min="4" max="4" width="7" bestFit="1" customWidth="1"/>
    <col min="5" max="5" width="5.84375" customWidth="1"/>
    <col min="6" max="7" width="6" bestFit="1" customWidth="1"/>
    <col min="8" max="8" width="6.765625" bestFit="1" customWidth="1"/>
    <col min="9" max="11" width="5.84375" bestFit="1" customWidth="1"/>
  </cols>
  <sheetData>
    <row r="1" spans="1:11" ht="13.75" thickBot="1" x14ac:dyDescent="0.3"/>
    <row r="2" spans="1:11" x14ac:dyDescent="0.25">
      <c r="A2" s="34" t="s">
        <v>3</v>
      </c>
      <c r="B2" s="36" t="s">
        <v>4</v>
      </c>
      <c r="C2" s="37"/>
      <c r="D2" s="38"/>
      <c r="E2" s="36" t="s">
        <v>4</v>
      </c>
      <c r="F2" s="37"/>
      <c r="G2" s="38"/>
      <c r="H2" s="36" t="s">
        <v>1</v>
      </c>
      <c r="I2" s="37"/>
      <c r="J2" s="38"/>
      <c r="K2" s="39" t="s">
        <v>2</v>
      </c>
    </row>
    <row r="3" spans="1:11" ht="13.75" thickBot="1" x14ac:dyDescent="0.3">
      <c r="A3" s="35" t="s">
        <v>0</v>
      </c>
      <c r="B3" s="28">
        <v>0.1</v>
      </c>
      <c r="C3" s="29">
        <v>0.01</v>
      </c>
      <c r="D3" s="30">
        <v>1E-3</v>
      </c>
      <c r="E3" s="28">
        <v>0.1</v>
      </c>
      <c r="F3" s="29">
        <v>0.01</v>
      </c>
      <c r="G3" s="30">
        <v>1E-3</v>
      </c>
      <c r="H3" s="31">
        <v>5</v>
      </c>
      <c r="I3" s="32">
        <v>2</v>
      </c>
      <c r="J3" s="33">
        <v>0</v>
      </c>
      <c r="K3" s="40"/>
    </row>
    <row r="4" spans="1:11" x14ac:dyDescent="0.25">
      <c r="A4" s="14">
        <v>0</v>
      </c>
      <c r="B4" s="15">
        <f>$A4*B$3</f>
        <v>0</v>
      </c>
      <c r="C4" s="16">
        <f t="shared" ref="C4:D17" si="0">$A4*C$3</f>
        <v>0</v>
      </c>
      <c r="D4" s="17">
        <f t="shared" si="0"/>
        <v>0</v>
      </c>
      <c r="E4" s="15">
        <f>1-EXP(-B4)</f>
        <v>0</v>
      </c>
      <c r="F4" s="16">
        <f>1-EXP(-C4)</f>
        <v>0</v>
      </c>
      <c r="G4" s="17">
        <f>1-EXP(-D4)</f>
        <v>0</v>
      </c>
      <c r="H4" s="22">
        <f>((E4)^$H$3)*((1-E4)^(5-$H$3))*COMBIN(5,$H$3)</f>
        <v>0</v>
      </c>
      <c r="I4" s="23">
        <f>((F4)^$I$3)*((1-F4)^(5-$I$3))*COMBIN(5,$I$3)</f>
        <v>0</v>
      </c>
      <c r="J4" s="24">
        <v>0</v>
      </c>
      <c r="K4" s="18">
        <f>SUM(H4:J4)</f>
        <v>0</v>
      </c>
    </row>
    <row r="5" spans="1:11" x14ac:dyDescent="0.25">
      <c r="A5" s="12">
        <v>10</v>
      </c>
      <c r="B5" s="2">
        <f t="shared" ref="B5:B6" si="1">$A5*B$3</f>
        <v>1</v>
      </c>
      <c r="C5" s="1">
        <f t="shared" si="0"/>
        <v>0.1</v>
      </c>
      <c r="D5" s="3">
        <f t="shared" si="0"/>
        <v>0.01</v>
      </c>
      <c r="E5" s="2">
        <f t="shared" ref="E5:G17" si="2">1-EXP(-B5)</f>
        <v>0.63212055882855767</v>
      </c>
      <c r="F5" s="1">
        <f t="shared" si="2"/>
        <v>9.5162581964040482E-2</v>
      </c>
      <c r="G5" s="3">
        <f t="shared" si="2"/>
        <v>9.9501662508318933E-3</v>
      </c>
      <c r="H5" s="2">
        <f>((E5)^$H$3)*((1-E5)^(5-$H$3))*COMBIN(5,$H$3)</f>
        <v>0.10092519027486131</v>
      </c>
      <c r="I5" s="1">
        <f>((F5)^$I$3)*((1-F5)^(5-$I$3))*COMBIN(5,$I$3)</f>
        <v>6.7087883230726952E-2</v>
      </c>
      <c r="J5" s="3">
        <f>((G5)^$J$3)*((1-G5)^(5-$J$3))*COMBIN(5,$J$3)</f>
        <v>0.95122942450071413</v>
      </c>
      <c r="K5" s="9">
        <f>H5*I5*J5</f>
        <v>6.4406387691429128E-3</v>
      </c>
    </row>
    <row r="6" spans="1:11" x14ac:dyDescent="0.25">
      <c r="A6" s="12">
        <v>20</v>
      </c>
      <c r="B6" s="2">
        <f t="shared" si="1"/>
        <v>2</v>
      </c>
      <c r="C6" s="1">
        <f t="shared" si="0"/>
        <v>0.2</v>
      </c>
      <c r="D6" s="3">
        <f t="shared" si="0"/>
        <v>0.02</v>
      </c>
      <c r="E6" s="2">
        <f t="shared" si="2"/>
        <v>0.8646647167633873</v>
      </c>
      <c r="F6" s="1">
        <f t="shared" si="2"/>
        <v>0.18126924692201818</v>
      </c>
      <c r="G6" s="3">
        <f t="shared" si="2"/>
        <v>1.9801326693244747E-2</v>
      </c>
      <c r="H6" s="2">
        <f t="shared" ref="H6:H17" si="3">((E6)^$H$3)*((1-E6)^(5-$H$3))*COMBIN(5,$H$3)</f>
        <v>0.48332436414736485</v>
      </c>
      <c r="I6" s="1">
        <f t="shared" ref="I6:I17" si="4">((F6)^$I$3)*((1-F6)^(5-$I$3))*COMBIN(5,$I$3)</f>
        <v>0.18033149031025575</v>
      </c>
      <c r="J6" s="3">
        <f>((G6)^$J$3)*((1-G6)^(5-$J$3))*COMBIN(5,$J$3)</f>
        <v>0.9048374180359593</v>
      </c>
      <c r="K6" s="9">
        <f t="shared" ref="K6:K17" si="5">H6*I6*J6</f>
        <v>7.8864365198564809E-2</v>
      </c>
    </row>
    <row r="7" spans="1:11" x14ac:dyDescent="0.25">
      <c r="A7" s="12">
        <v>30</v>
      </c>
      <c r="B7" s="2">
        <f>$A7*B$3</f>
        <v>3</v>
      </c>
      <c r="C7" s="1">
        <f t="shared" si="0"/>
        <v>0.3</v>
      </c>
      <c r="D7" s="3">
        <f t="shared" si="0"/>
        <v>0.03</v>
      </c>
      <c r="E7" s="2">
        <f t="shared" si="2"/>
        <v>0.95021293163213605</v>
      </c>
      <c r="F7" s="1">
        <f t="shared" si="2"/>
        <v>0.25918177931828212</v>
      </c>
      <c r="G7" s="3">
        <f t="shared" si="2"/>
        <v>2.9554466451491845E-2</v>
      </c>
      <c r="H7" s="2">
        <f t="shared" si="3"/>
        <v>0.7746484970459232</v>
      </c>
      <c r="I7" s="1">
        <f t="shared" si="4"/>
        <v>0.27311396064624749</v>
      </c>
      <c r="J7" s="3">
        <f>((G7)^$J$3)*((1-G7)^(5-$J$3))*COMBIN(5,$J$3)</f>
        <v>0.86070797642505781</v>
      </c>
      <c r="K7" s="9">
        <f t="shared" si="5"/>
        <v>0.18209767913197414</v>
      </c>
    </row>
    <row r="8" spans="1:11" x14ac:dyDescent="0.25">
      <c r="A8" s="12">
        <v>40</v>
      </c>
      <c r="B8" s="2">
        <f>$A8*B$3</f>
        <v>4</v>
      </c>
      <c r="C8" s="1">
        <f t="shared" si="0"/>
        <v>0.4</v>
      </c>
      <c r="D8" s="3">
        <f t="shared" si="0"/>
        <v>0.04</v>
      </c>
      <c r="E8" s="2">
        <f t="shared" si="2"/>
        <v>0.98168436111126578</v>
      </c>
      <c r="F8" s="1">
        <f t="shared" si="2"/>
        <v>0.32967995396436067</v>
      </c>
      <c r="G8" s="3">
        <f t="shared" si="2"/>
        <v>3.9210560847676823E-2</v>
      </c>
      <c r="H8" s="2">
        <f t="shared" si="3"/>
        <v>0.91171555032654072</v>
      </c>
      <c r="I8" s="1">
        <f t="shared" si="4"/>
        <v>0.32736459159503972</v>
      </c>
      <c r="J8" s="3">
        <f t="shared" ref="J8:J17" si="6">((G8)^$J$3)*((1-G8)^(5-$J$3))*COMBIN(5,$J$3)</f>
        <v>0.81873075307798171</v>
      </c>
      <c r="K8" s="9">
        <f t="shared" si="5"/>
        <v>0.24436115506491721</v>
      </c>
    </row>
    <row r="9" spans="1:11" x14ac:dyDescent="0.25">
      <c r="A9" s="12">
        <v>50</v>
      </c>
      <c r="B9" s="2">
        <f t="shared" ref="B9:B17" si="7">$A9*B$3</f>
        <v>5</v>
      </c>
      <c r="C9" s="1">
        <f t="shared" si="0"/>
        <v>0.5</v>
      </c>
      <c r="D9" s="3">
        <f>$A9*D$3</f>
        <v>0.05</v>
      </c>
      <c r="E9" s="2">
        <f t="shared" si="2"/>
        <v>0.99326205300091452</v>
      </c>
      <c r="F9" s="1">
        <f t="shared" si="2"/>
        <v>0.39346934028736658</v>
      </c>
      <c r="G9" s="3">
        <f t="shared" si="2"/>
        <v>4.8770575499285984E-2</v>
      </c>
      <c r="H9" s="2">
        <f t="shared" si="3"/>
        <v>0.96676121557087258</v>
      </c>
      <c r="I9" s="1">
        <f>((F9)^$I$3)*((1-F9)^(5-$I$3))*COMBIN(5,$I$3)</f>
        <v>0.34544592299103249</v>
      </c>
      <c r="J9" s="3">
        <f t="shared" si="6"/>
        <v>0.77880078307140499</v>
      </c>
      <c r="K9" s="9">
        <f t="shared" si="5"/>
        <v>0.26009120698428384</v>
      </c>
    </row>
    <row r="10" spans="1:11" x14ac:dyDescent="0.25">
      <c r="A10" s="12">
        <v>100</v>
      </c>
      <c r="B10" s="2">
        <f t="shared" si="7"/>
        <v>10</v>
      </c>
      <c r="C10" s="1">
        <f t="shared" si="0"/>
        <v>1</v>
      </c>
      <c r="D10" s="3">
        <f t="shared" si="0"/>
        <v>0.1</v>
      </c>
      <c r="E10" s="7">
        <f>1-EXP(-B10)</f>
        <v>0.99995460007023751</v>
      </c>
      <c r="F10" s="1">
        <f t="shared" si="2"/>
        <v>0.63212055882855767</v>
      </c>
      <c r="G10" s="3">
        <f t="shared" si="2"/>
        <v>9.5162581964040482E-2</v>
      </c>
      <c r="H10" s="2">
        <f t="shared" si="3"/>
        <v>0.99977302096178788</v>
      </c>
      <c r="I10" s="1">
        <f>((F10)^$I$3)*((1-F10)^(5-$I$3))*COMBIN(5,$I$3)</f>
        <v>0.19893737589481053</v>
      </c>
      <c r="J10" s="3">
        <f t="shared" si="6"/>
        <v>0.6065306597126332</v>
      </c>
      <c r="K10" s="9">
        <f t="shared" si="5"/>
        <v>0.12063423018501242</v>
      </c>
    </row>
    <row r="11" spans="1:11" x14ac:dyDescent="0.25">
      <c r="A11" s="12">
        <v>150</v>
      </c>
      <c r="B11" s="2">
        <f t="shared" si="7"/>
        <v>15</v>
      </c>
      <c r="C11" s="1">
        <f t="shared" si="0"/>
        <v>1.5</v>
      </c>
      <c r="D11" s="3">
        <f t="shared" si="0"/>
        <v>0.15</v>
      </c>
      <c r="E11" s="7">
        <f t="shared" si="2"/>
        <v>0.99999969409767953</v>
      </c>
      <c r="F11" s="1">
        <f t="shared" si="2"/>
        <v>0.77686983985157021</v>
      </c>
      <c r="G11" s="3">
        <f t="shared" si="2"/>
        <v>0.13929202357494219</v>
      </c>
      <c r="H11" s="2">
        <f t="shared" si="3"/>
        <v>0.99999847048933332</v>
      </c>
      <c r="I11" s="1">
        <f t="shared" si="4"/>
        <v>6.7045765550574205E-2</v>
      </c>
      <c r="J11" s="3">
        <f t="shared" si="6"/>
        <v>0.47236655274101474</v>
      </c>
      <c r="K11" s="9">
        <f t="shared" si="5"/>
        <v>3.1670128709133251E-2</v>
      </c>
    </row>
    <row r="12" spans="1:11" x14ac:dyDescent="0.25">
      <c r="A12" s="12">
        <v>160</v>
      </c>
      <c r="B12" s="2">
        <f t="shared" si="7"/>
        <v>16</v>
      </c>
      <c r="C12" s="1">
        <f t="shared" si="0"/>
        <v>1.6</v>
      </c>
      <c r="D12" s="3">
        <f t="shared" si="0"/>
        <v>0.16</v>
      </c>
      <c r="E12" s="7">
        <f t="shared" si="2"/>
        <v>0.99999988746482527</v>
      </c>
      <c r="F12" s="1">
        <f t="shared" si="2"/>
        <v>0.79810348200534464</v>
      </c>
      <c r="G12" s="3">
        <f t="shared" si="2"/>
        <v>0.14785621103378865</v>
      </c>
      <c r="H12" s="2">
        <f t="shared" si="3"/>
        <v>0.99999943732425289</v>
      </c>
      <c r="I12" s="1">
        <f t="shared" si="4"/>
        <v>5.2420951305746678E-2</v>
      </c>
      <c r="J12" s="3">
        <f t="shared" si="6"/>
        <v>0.44932896411722156</v>
      </c>
      <c r="K12" s="9">
        <f t="shared" si="5"/>
        <v>2.3554238494844268E-2</v>
      </c>
    </row>
    <row r="13" spans="1:11" x14ac:dyDescent="0.25">
      <c r="A13" s="12">
        <v>170</v>
      </c>
      <c r="B13" s="2">
        <f t="shared" si="7"/>
        <v>17</v>
      </c>
      <c r="C13" s="1">
        <f t="shared" si="0"/>
        <v>1.7</v>
      </c>
      <c r="D13" s="3">
        <f t="shared" si="0"/>
        <v>0.17</v>
      </c>
      <c r="E13" s="7">
        <f t="shared" si="2"/>
        <v>0.99999995860062285</v>
      </c>
      <c r="F13" s="1">
        <f t="shared" si="2"/>
        <v>0.81731647594726531</v>
      </c>
      <c r="G13" s="3">
        <f t="shared" si="2"/>
        <v>0.1563351834036163</v>
      </c>
      <c r="H13" s="2">
        <f t="shared" si="3"/>
        <v>0.99999979300313135</v>
      </c>
      <c r="I13" s="1">
        <f t="shared" si="4"/>
        <v>4.0726646388366754E-2</v>
      </c>
      <c r="J13" s="3">
        <f t="shared" si="6"/>
        <v>0.42741493194872671</v>
      </c>
      <c r="K13" s="9">
        <f t="shared" si="5"/>
        <v>1.7407173191352543E-2</v>
      </c>
    </row>
    <row r="14" spans="1:11" x14ac:dyDescent="0.25">
      <c r="A14" s="12">
        <v>180</v>
      </c>
      <c r="B14" s="2">
        <f t="shared" si="7"/>
        <v>18</v>
      </c>
      <c r="C14" s="1">
        <f t="shared" si="0"/>
        <v>1.8</v>
      </c>
      <c r="D14" s="3">
        <f t="shared" si="0"/>
        <v>0.18</v>
      </c>
      <c r="E14" s="7">
        <f t="shared" si="2"/>
        <v>0.99999998477002028</v>
      </c>
      <c r="F14" s="1">
        <f t="shared" si="2"/>
        <v>0.83470111177841344</v>
      </c>
      <c r="G14" s="3">
        <f t="shared" si="2"/>
        <v>0.164729788588728</v>
      </c>
      <c r="H14" s="2">
        <f t="shared" si="3"/>
        <v>0.99999992385010361</v>
      </c>
      <c r="I14" s="1">
        <f t="shared" si="4"/>
        <v>3.1468191299459901E-2</v>
      </c>
      <c r="J14" s="3">
        <f t="shared" si="6"/>
        <v>0.40656965974059905</v>
      </c>
      <c r="K14" s="9">
        <f t="shared" si="5"/>
        <v>1.2794010855010817E-2</v>
      </c>
    </row>
    <row r="15" spans="1:11" x14ac:dyDescent="0.25">
      <c r="A15" s="12">
        <v>200</v>
      </c>
      <c r="B15" s="2">
        <f t="shared" si="7"/>
        <v>20</v>
      </c>
      <c r="C15" s="1">
        <f t="shared" si="0"/>
        <v>2</v>
      </c>
      <c r="D15" s="3">
        <f t="shared" si="0"/>
        <v>0.2</v>
      </c>
      <c r="E15" s="7">
        <f t="shared" si="2"/>
        <v>0.99999999793884642</v>
      </c>
      <c r="F15" s="1">
        <f t="shared" si="2"/>
        <v>0.8646647167633873</v>
      </c>
      <c r="G15" s="3">
        <f t="shared" si="2"/>
        <v>0.18126924692201818</v>
      </c>
      <c r="H15" s="2">
        <f t="shared" si="3"/>
        <v>0.99999998969423209</v>
      </c>
      <c r="I15" s="1">
        <f t="shared" si="4"/>
        <v>1.8532268506238202E-2</v>
      </c>
      <c r="J15" s="3">
        <f t="shared" si="6"/>
        <v>0.36787944117144217</v>
      </c>
      <c r="K15" s="9">
        <f t="shared" si="5"/>
        <v>6.8176405114530048E-3</v>
      </c>
    </row>
    <row r="16" spans="1:11" x14ac:dyDescent="0.25">
      <c r="A16" s="12">
        <v>250</v>
      </c>
      <c r="B16" s="2">
        <f t="shared" si="7"/>
        <v>25</v>
      </c>
      <c r="C16" s="1">
        <f t="shared" si="0"/>
        <v>2.5</v>
      </c>
      <c r="D16" s="3">
        <f t="shared" si="0"/>
        <v>0.25</v>
      </c>
      <c r="E16" s="7">
        <f t="shared" si="2"/>
        <v>0.99999999998611211</v>
      </c>
      <c r="F16" s="1">
        <f t="shared" si="2"/>
        <v>0.91791500137610116</v>
      </c>
      <c r="G16" s="3">
        <f t="shared" si="2"/>
        <v>0.22119921692859512</v>
      </c>
      <c r="H16" s="2">
        <f t="shared" si="3"/>
        <v>0.99999999993056055</v>
      </c>
      <c r="I16" s="1">
        <f t="shared" si="4"/>
        <v>4.6601116379494326E-3</v>
      </c>
      <c r="J16" s="3">
        <f t="shared" si="6"/>
        <v>0.28650479686019009</v>
      </c>
      <c r="K16" s="9">
        <f t="shared" si="5"/>
        <v>1.3351443380837983E-3</v>
      </c>
    </row>
    <row r="17" spans="1:11" ht="13.75" thickBot="1" x14ac:dyDescent="0.3">
      <c r="A17" s="13">
        <v>300</v>
      </c>
      <c r="B17" s="4">
        <f t="shared" si="7"/>
        <v>30</v>
      </c>
      <c r="C17" s="5">
        <f t="shared" si="0"/>
        <v>3</v>
      </c>
      <c r="D17" s="6">
        <f>$A17*D$3</f>
        <v>0.3</v>
      </c>
      <c r="E17" s="8">
        <f t="shared" si="2"/>
        <v>0.99999999999990641</v>
      </c>
      <c r="F17" s="5">
        <f t="shared" si="2"/>
        <v>0.95021293163213605</v>
      </c>
      <c r="G17" s="6">
        <f t="shared" si="2"/>
        <v>0.25918177931828212</v>
      </c>
      <c r="H17" s="2">
        <f t="shared" si="3"/>
        <v>0.99999999999953204</v>
      </c>
      <c r="I17" s="5">
        <f t="shared" si="4"/>
        <v>1.11427281700525E-3</v>
      </c>
      <c r="J17" s="6">
        <f t="shared" si="6"/>
        <v>0.2231301601484299</v>
      </c>
      <c r="K17" s="9">
        <f t="shared" si="5"/>
        <v>2.4862787210730723E-4</v>
      </c>
    </row>
    <row r="19" spans="1:11" ht="13.75" thickBot="1" x14ac:dyDescent="0.3"/>
    <row r="20" spans="1:11" x14ac:dyDescent="0.25">
      <c r="A20" s="11" t="s">
        <v>3</v>
      </c>
      <c r="B20" s="41" t="s">
        <v>4</v>
      </c>
      <c r="C20" s="42"/>
      <c r="D20" s="43"/>
      <c r="E20" s="41" t="s">
        <v>4</v>
      </c>
      <c r="F20" s="42"/>
      <c r="G20" s="43"/>
      <c r="H20" s="41" t="s">
        <v>1</v>
      </c>
      <c r="I20" s="42"/>
      <c r="J20" s="43"/>
      <c r="K20" s="44" t="s">
        <v>2</v>
      </c>
    </row>
    <row r="21" spans="1:11" ht="13.75" thickBot="1" x14ac:dyDescent="0.3">
      <c r="A21" s="10" t="s">
        <v>0</v>
      </c>
      <c r="B21" s="19">
        <v>0.1</v>
      </c>
      <c r="C21" s="20">
        <v>0.01</v>
      </c>
      <c r="D21" s="21">
        <v>1E-3</v>
      </c>
      <c r="E21" s="19">
        <v>0.1</v>
      </c>
      <c r="F21" s="20">
        <v>0.01</v>
      </c>
      <c r="G21" s="21">
        <v>1E-3</v>
      </c>
      <c r="H21" s="25">
        <v>3</v>
      </c>
      <c r="I21" s="26">
        <v>2</v>
      </c>
      <c r="J21" s="27">
        <v>0</v>
      </c>
      <c r="K21" s="45"/>
    </row>
    <row r="22" spans="1:11" x14ac:dyDescent="0.25">
      <c r="A22" s="14">
        <v>0</v>
      </c>
      <c r="B22" s="15">
        <f>$A22*B$21</f>
        <v>0</v>
      </c>
      <c r="C22" s="15">
        <f t="shared" ref="C22:D35" si="8">$A22*C$21</f>
        <v>0</v>
      </c>
      <c r="D22" s="15">
        <f t="shared" si="8"/>
        <v>0</v>
      </c>
      <c r="E22" s="15">
        <f>1-EXP(-B22)</f>
        <v>0</v>
      </c>
      <c r="F22" s="16">
        <f>1-EXP(-C22)</f>
        <v>0</v>
      </c>
      <c r="G22" s="17">
        <f>1-EXP(-D22)</f>
        <v>0</v>
      </c>
      <c r="H22" s="22">
        <f>((E22)^$H$21)*((1-E22)^(5-$H$21))*COMBIN(5,$H$21)</f>
        <v>0</v>
      </c>
      <c r="I22" s="23">
        <f>((F22)^$I$21)*((1-F22)^(5-$I$21))*COMBIN(5,$I$21)</f>
        <v>0</v>
      </c>
      <c r="J22" s="24">
        <v>0</v>
      </c>
      <c r="K22" s="18">
        <f>SUM(H22:J22)</f>
        <v>0</v>
      </c>
    </row>
    <row r="23" spans="1:11" x14ac:dyDescent="0.25">
      <c r="A23" s="12">
        <v>10</v>
      </c>
      <c r="B23" s="15">
        <f t="shared" ref="B23:B35" si="9">$A23*B$21</f>
        <v>1</v>
      </c>
      <c r="C23" s="15">
        <f t="shared" si="8"/>
        <v>0.1</v>
      </c>
      <c r="D23" s="15">
        <f t="shared" si="8"/>
        <v>0.01</v>
      </c>
      <c r="E23" s="2">
        <f t="shared" ref="E23:G35" si="10">1-EXP(-B23)</f>
        <v>0.63212055882855767</v>
      </c>
      <c r="F23" s="1">
        <f t="shared" si="10"/>
        <v>9.5162581964040482E-2</v>
      </c>
      <c r="G23" s="3">
        <f t="shared" si="10"/>
        <v>9.9501662508318933E-3</v>
      </c>
      <c r="H23" s="2">
        <f>((E23)^$H$21)*((1-E23)^(5-$H$21))*COMBIN(5,$H$21)</f>
        <v>0.34183047800137933</v>
      </c>
      <c r="I23" s="1">
        <f>((F23)^$I$21)*((1-F23)^(5-$I$21))*COMBIN(5,$I$21)</f>
        <v>6.7087883230726952E-2</v>
      </c>
      <c r="J23" s="3">
        <f>((G23)^$J$21)*((1-G23)^(5-$J$21))*COMBIN(5,$J$21)</f>
        <v>0.95122942450071413</v>
      </c>
      <c r="K23" s="9">
        <f>H23*I23*J23</f>
        <v>2.1814243035801525E-2</v>
      </c>
    </row>
    <row r="24" spans="1:11" x14ac:dyDescent="0.25">
      <c r="A24" s="12">
        <v>20</v>
      </c>
      <c r="B24" s="15">
        <f t="shared" si="9"/>
        <v>2</v>
      </c>
      <c r="C24" s="15">
        <f t="shared" si="8"/>
        <v>0.2</v>
      </c>
      <c r="D24" s="15">
        <f t="shared" si="8"/>
        <v>0.02</v>
      </c>
      <c r="E24" s="2">
        <f t="shared" si="10"/>
        <v>0.8646647167633873</v>
      </c>
      <c r="F24" s="1">
        <f t="shared" si="10"/>
        <v>0.18126924692201818</v>
      </c>
      <c r="G24" s="3">
        <f t="shared" si="10"/>
        <v>1.9801326693244747E-2</v>
      </c>
      <c r="H24" s="2">
        <f t="shared" ref="H24:H35" si="11">((E24)^$H$21)*((1-E24)^(5-$H$21))*COMBIN(5,$H$21)</f>
        <v>0.11840370312680155</v>
      </c>
      <c r="I24" s="1">
        <f t="shared" ref="I24:I35" si="12">((F24)^$I$21)*((1-F24)^(5-$I$21))*COMBIN(5,$I$21)</f>
        <v>0.18033149031025575</v>
      </c>
      <c r="J24" s="3">
        <f t="shared" ref="J24:J35" si="13">((G24)^$J$21)*((1-G24)^(5-$J$21))*COMBIN(5,$J$21)</f>
        <v>0.9048374180359593</v>
      </c>
      <c r="K24" s="9">
        <f t="shared" ref="K24:K35" si="14">H24*I24*J24</f>
        <v>1.9320012763535E-2</v>
      </c>
    </row>
    <row r="25" spans="1:11" x14ac:dyDescent="0.25">
      <c r="A25" s="12">
        <v>30</v>
      </c>
      <c r="B25" s="15">
        <f t="shared" si="9"/>
        <v>3</v>
      </c>
      <c r="C25" s="15">
        <f t="shared" si="8"/>
        <v>0.3</v>
      </c>
      <c r="D25" s="15">
        <f t="shared" si="8"/>
        <v>0.03</v>
      </c>
      <c r="E25" s="2">
        <f t="shared" si="10"/>
        <v>0.95021293163213605</v>
      </c>
      <c r="F25" s="1">
        <f t="shared" si="10"/>
        <v>0.25918177931828212</v>
      </c>
      <c r="G25" s="3">
        <f t="shared" si="10"/>
        <v>2.9554466451491845E-2</v>
      </c>
      <c r="H25" s="2">
        <f t="shared" si="11"/>
        <v>2.1266494991458031E-2</v>
      </c>
      <c r="I25" s="1">
        <f t="shared" si="12"/>
        <v>0.27311396064624749</v>
      </c>
      <c r="J25" s="3">
        <f t="shared" si="13"/>
        <v>0.86070797642505781</v>
      </c>
      <c r="K25" s="9">
        <f t="shared" si="14"/>
        <v>4.9991439936746982E-3</v>
      </c>
    </row>
    <row r="26" spans="1:11" x14ac:dyDescent="0.25">
      <c r="A26" s="12">
        <v>40</v>
      </c>
      <c r="B26" s="15">
        <f t="shared" si="9"/>
        <v>4</v>
      </c>
      <c r="C26" s="15">
        <f t="shared" si="8"/>
        <v>0.4</v>
      </c>
      <c r="D26" s="15">
        <f t="shared" si="8"/>
        <v>0.04</v>
      </c>
      <c r="E26" s="2">
        <f t="shared" si="10"/>
        <v>0.98168436111126578</v>
      </c>
      <c r="F26" s="1">
        <f t="shared" si="10"/>
        <v>0.32967995396436067</v>
      </c>
      <c r="G26" s="3">
        <f t="shared" si="10"/>
        <v>3.9210560847676823E-2</v>
      </c>
      <c r="H26" s="2">
        <f t="shared" si="11"/>
        <v>3.1736553521306394E-3</v>
      </c>
      <c r="I26" s="1">
        <f t="shared" si="12"/>
        <v>0.32736459159503972</v>
      </c>
      <c r="J26" s="3">
        <f t="shared" si="13"/>
        <v>0.81873075307798171</v>
      </c>
      <c r="K26" s="9">
        <f t="shared" si="14"/>
        <v>8.5061408390680563E-4</v>
      </c>
    </row>
    <row r="27" spans="1:11" x14ac:dyDescent="0.25">
      <c r="A27" s="12">
        <v>50</v>
      </c>
      <c r="B27" s="15">
        <f t="shared" si="9"/>
        <v>5</v>
      </c>
      <c r="C27" s="15">
        <f t="shared" si="8"/>
        <v>0.5</v>
      </c>
      <c r="D27" s="15">
        <f t="shared" si="8"/>
        <v>0.05</v>
      </c>
      <c r="E27" s="2">
        <f t="shared" si="10"/>
        <v>0.99326205300091452</v>
      </c>
      <c r="F27" s="1">
        <f t="shared" si="10"/>
        <v>0.39346934028736658</v>
      </c>
      <c r="G27" s="3">
        <f t="shared" si="10"/>
        <v>4.8770575499285984E-2</v>
      </c>
      <c r="H27" s="2">
        <f t="shared" si="11"/>
        <v>4.4488392373902936E-4</v>
      </c>
      <c r="I27" s="1">
        <f t="shared" si="12"/>
        <v>0.34544592299103249</v>
      </c>
      <c r="J27" s="3">
        <f t="shared" si="13"/>
        <v>0.77880078307140499</v>
      </c>
      <c r="K27" s="9">
        <f t="shared" si="14"/>
        <v>1.1968870371455814E-4</v>
      </c>
    </row>
    <row r="28" spans="1:11" x14ac:dyDescent="0.25">
      <c r="A28" s="12">
        <v>100</v>
      </c>
      <c r="B28" s="15">
        <f t="shared" si="9"/>
        <v>10</v>
      </c>
      <c r="C28" s="15">
        <f t="shared" si="8"/>
        <v>1</v>
      </c>
      <c r="D28" s="15">
        <f t="shared" si="8"/>
        <v>0.1</v>
      </c>
      <c r="E28" s="7">
        <f>1-EXP(-B28)</f>
        <v>0.99995460007023751</v>
      </c>
      <c r="F28" s="1">
        <f t="shared" si="10"/>
        <v>0.63212055882855767</v>
      </c>
      <c r="G28" s="3">
        <f t="shared" si="10"/>
        <v>9.5162581964040482E-2</v>
      </c>
      <c r="H28" s="2">
        <f t="shared" si="11"/>
        <v>2.060872906494897E-8</v>
      </c>
      <c r="I28" s="1">
        <f t="shared" si="12"/>
        <v>0.19893737589481053</v>
      </c>
      <c r="J28" s="3">
        <f t="shared" si="13"/>
        <v>0.6065306597126332</v>
      </c>
      <c r="K28" s="9">
        <f t="shared" si="14"/>
        <v>2.4866825906643775E-9</v>
      </c>
    </row>
    <row r="29" spans="1:11" x14ac:dyDescent="0.25">
      <c r="A29" s="12">
        <v>150</v>
      </c>
      <c r="B29" s="15">
        <f t="shared" si="9"/>
        <v>15</v>
      </c>
      <c r="C29" s="15">
        <f t="shared" si="8"/>
        <v>1.5</v>
      </c>
      <c r="D29" s="15">
        <f t="shared" si="8"/>
        <v>0.15</v>
      </c>
      <c r="E29" s="7">
        <f t="shared" ref="E29:E35" si="15">1-EXP(-B29)</f>
        <v>0.99999969409767953</v>
      </c>
      <c r="F29" s="1">
        <f t="shared" si="10"/>
        <v>0.77686983985157021</v>
      </c>
      <c r="G29" s="3">
        <f t="shared" si="10"/>
        <v>0.13929202357494219</v>
      </c>
      <c r="H29" s="2">
        <f t="shared" si="11"/>
        <v>9.3576143796053651E-13</v>
      </c>
      <c r="I29" s="1">
        <f t="shared" si="12"/>
        <v>6.7045765550574205E-2</v>
      </c>
      <c r="J29" s="3">
        <f t="shared" si="13"/>
        <v>0.47236655274101474</v>
      </c>
      <c r="K29" s="9">
        <f t="shared" si="14"/>
        <v>2.9635730509419734E-14</v>
      </c>
    </row>
    <row r="30" spans="1:11" x14ac:dyDescent="0.25">
      <c r="A30" s="12">
        <v>160</v>
      </c>
      <c r="B30" s="15">
        <f t="shared" si="9"/>
        <v>16</v>
      </c>
      <c r="C30" s="15">
        <f t="shared" si="8"/>
        <v>1.6</v>
      </c>
      <c r="D30" s="15">
        <f t="shared" si="8"/>
        <v>0.16</v>
      </c>
      <c r="E30" s="7">
        <f t="shared" si="15"/>
        <v>0.99999988746482527</v>
      </c>
      <c r="F30" s="1">
        <f t="shared" si="10"/>
        <v>0.79810348200534464</v>
      </c>
      <c r="G30" s="3">
        <f t="shared" si="10"/>
        <v>0.14785621103378865</v>
      </c>
      <c r="H30" s="2">
        <f t="shared" si="11"/>
        <v>1.2664161277014293E-13</v>
      </c>
      <c r="I30" s="1">
        <f t="shared" si="12"/>
        <v>5.2420951305746678E-2</v>
      </c>
      <c r="J30" s="3">
        <f t="shared" si="13"/>
        <v>0.44932896411722156</v>
      </c>
      <c r="K30" s="9">
        <f t="shared" si="14"/>
        <v>2.9829484289923978E-15</v>
      </c>
    </row>
    <row r="31" spans="1:11" x14ac:dyDescent="0.25">
      <c r="A31" s="12">
        <v>170</v>
      </c>
      <c r="B31" s="15">
        <f t="shared" si="9"/>
        <v>17</v>
      </c>
      <c r="C31" s="15">
        <f t="shared" si="8"/>
        <v>1.7</v>
      </c>
      <c r="D31" s="15">
        <f t="shared" si="8"/>
        <v>0.17</v>
      </c>
      <c r="E31" s="7">
        <f t="shared" si="15"/>
        <v>0.99999995860062285</v>
      </c>
      <c r="F31" s="1">
        <f t="shared" si="10"/>
        <v>0.81731647594726531</v>
      </c>
      <c r="G31" s="3">
        <f t="shared" si="10"/>
        <v>0.1563351834036163</v>
      </c>
      <c r="H31" s="2">
        <f t="shared" si="11"/>
        <v>1.7139082154313826E-14</v>
      </c>
      <c r="I31" s="1">
        <f t="shared" si="12"/>
        <v>4.0726646388366754E-2</v>
      </c>
      <c r="J31" s="3">
        <f t="shared" si="13"/>
        <v>0.42741493194872671</v>
      </c>
      <c r="K31" s="9">
        <f t="shared" si="14"/>
        <v>2.9834303315703409E-16</v>
      </c>
    </row>
    <row r="32" spans="1:11" x14ac:dyDescent="0.25">
      <c r="A32" s="12">
        <v>180</v>
      </c>
      <c r="B32" s="15">
        <f t="shared" si="9"/>
        <v>18</v>
      </c>
      <c r="C32" s="15">
        <f t="shared" si="8"/>
        <v>1.8</v>
      </c>
      <c r="D32" s="15">
        <f t="shared" si="8"/>
        <v>0.18</v>
      </c>
      <c r="E32" s="7">
        <f t="shared" si="15"/>
        <v>0.99999998477002028</v>
      </c>
      <c r="F32" s="1">
        <f t="shared" si="10"/>
        <v>0.83470111177841344</v>
      </c>
      <c r="G32" s="3">
        <f t="shared" si="10"/>
        <v>0.164729788588728</v>
      </c>
      <c r="H32" s="2">
        <f t="shared" si="11"/>
        <v>2.3195227172883306E-15</v>
      </c>
      <c r="I32" s="1">
        <f t="shared" si="12"/>
        <v>3.1468191299459901E-2</v>
      </c>
      <c r="J32" s="3">
        <f t="shared" si="13"/>
        <v>0.40656965974059905</v>
      </c>
      <c r="K32" s="9">
        <f t="shared" si="14"/>
        <v>2.9676001083255495E-17</v>
      </c>
    </row>
    <row r="33" spans="1:11" x14ac:dyDescent="0.25">
      <c r="A33" s="12">
        <v>200</v>
      </c>
      <c r="B33" s="15">
        <f t="shared" si="9"/>
        <v>20</v>
      </c>
      <c r="C33" s="15">
        <f t="shared" si="8"/>
        <v>2</v>
      </c>
      <c r="D33" s="15">
        <f t="shared" si="8"/>
        <v>0.2</v>
      </c>
      <c r="E33" s="7">
        <f t="shared" si="15"/>
        <v>0.99999999793884642</v>
      </c>
      <c r="F33" s="1">
        <f t="shared" si="10"/>
        <v>0.8646647167633873</v>
      </c>
      <c r="G33" s="3">
        <f t="shared" si="10"/>
        <v>0.18126924692201818</v>
      </c>
      <c r="H33" s="2">
        <f t="shared" si="11"/>
        <v>4.2483540587991718E-17</v>
      </c>
      <c r="I33" s="1">
        <f t="shared" si="12"/>
        <v>1.8532268506238202E-2</v>
      </c>
      <c r="J33" s="3">
        <f t="shared" si="13"/>
        <v>0.36787944117144217</v>
      </c>
      <c r="K33" s="9">
        <f t="shared" si="14"/>
        <v>2.8963751036758733E-19</v>
      </c>
    </row>
    <row r="34" spans="1:11" x14ac:dyDescent="0.25">
      <c r="A34" s="12">
        <v>250</v>
      </c>
      <c r="B34" s="15">
        <f t="shared" si="9"/>
        <v>25</v>
      </c>
      <c r="C34" s="15">
        <f t="shared" si="8"/>
        <v>2.5</v>
      </c>
      <c r="D34" s="15">
        <f t="shared" si="8"/>
        <v>0.25</v>
      </c>
      <c r="E34" s="7">
        <f t="shared" si="15"/>
        <v>0.99999999998611211</v>
      </c>
      <c r="F34" s="1">
        <f t="shared" si="10"/>
        <v>0.91791500137610116</v>
      </c>
      <c r="G34" s="3">
        <f t="shared" si="10"/>
        <v>0.22119921692859512</v>
      </c>
      <c r="H34" s="2">
        <f t="shared" si="11"/>
        <v>1.928735119017961E-21</v>
      </c>
      <c r="I34" s="1">
        <f t="shared" si="12"/>
        <v>4.6601116379494326E-3</v>
      </c>
      <c r="J34" s="3">
        <f t="shared" si="13"/>
        <v>0.28650479686019009</v>
      </c>
      <c r="K34" s="9">
        <f t="shared" si="14"/>
        <v>2.5751397739990275E-24</v>
      </c>
    </row>
    <row r="35" spans="1:11" ht="13.75" thickBot="1" x14ac:dyDescent="0.3">
      <c r="A35" s="13">
        <v>300</v>
      </c>
      <c r="B35" s="15">
        <f t="shared" si="9"/>
        <v>30</v>
      </c>
      <c r="C35" s="15">
        <f t="shared" si="8"/>
        <v>3</v>
      </c>
      <c r="D35" s="15">
        <f t="shared" si="8"/>
        <v>0.3</v>
      </c>
      <c r="E35" s="8">
        <f t="shared" si="15"/>
        <v>0.99999999999990641</v>
      </c>
      <c r="F35" s="5">
        <f t="shared" si="10"/>
        <v>0.95021293163213605</v>
      </c>
      <c r="G35" s="6">
        <f t="shared" si="10"/>
        <v>0.25918177931828212</v>
      </c>
      <c r="H35" s="2">
        <f t="shared" si="11"/>
        <v>8.7594252099101476E-26</v>
      </c>
      <c r="I35" s="1">
        <f t="shared" si="12"/>
        <v>1.11427281700525E-3</v>
      </c>
      <c r="J35" s="3">
        <f t="shared" si="13"/>
        <v>0.2231301601484299</v>
      </c>
      <c r="K35" s="9">
        <f t="shared" si="14"/>
        <v>2.1778372508240821E-29</v>
      </c>
    </row>
  </sheetData>
  <mergeCells count="8">
    <mergeCell ref="B2:D2"/>
    <mergeCell ref="E2:G2"/>
    <mergeCell ref="H2:J2"/>
    <mergeCell ref="K2:K3"/>
    <mergeCell ref="B20:D20"/>
    <mergeCell ref="E20:G20"/>
    <mergeCell ref="H20:J20"/>
    <mergeCell ref="K20:K21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前回</vt:lpstr>
      <vt:lpstr>修正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terumo</dc:creator>
  <cp:lastModifiedBy>Terumo</cp:lastModifiedBy>
  <dcterms:created xsi:type="dcterms:W3CDTF">2019-12-22T23:13:09Z</dcterms:created>
  <dcterms:modified xsi:type="dcterms:W3CDTF">2023-03-01T02:00:23Z</dcterms:modified>
</cp:coreProperties>
</file>