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12" windowHeight="7752"/>
  </bookViews>
  <sheets>
    <sheet name="Sheet4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/>
  <c r="H29"/>
  <c r="H30"/>
  <c r="H31"/>
  <c r="H32"/>
  <c r="H33"/>
  <c r="H34"/>
  <c r="H35"/>
  <c r="H10"/>
  <c r="H11"/>
  <c r="H12"/>
  <c r="H13"/>
  <c r="H14"/>
  <c r="H15"/>
  <c r="H16"/>
  <c r="H17"/>
  <c r="H23"/>
  <c r="H24"/>
  <c r="I24"/>
  <c r="J24"/>
  <c r="H25"/>
  <c r="I25"/>
  <c r="J25"/>
  <c r="H26"/>
  <c r="I26"/>
  <c r="J26"/>
  <c r="H27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J23"/>
  <c r="I23"/>
  <c r="I22"/>
  <c r="I4"/>
  <c r="H22"/>
  <c r="E22"/>
  <c r="B23"/>
  <c r="C23"/>
  <c r="D23"/>
  <c r="B24"/>
  <c r="E24" s="1"/>
  <c r="C24"/>
  <c r="D24"/>
  <c r="B25"/>
  <c r="C25"/>
  <c r="F25" s="1"/>
  <c r="D25"/>
  <c r="B26"/>
  <c r="C26"/>
  <c r="D26"/>
  <c r="B27"/>
  <c r="C27"/>
  <c r="D27"/>
  <c r="B28"/>
  <c r="E28" s="1"/>
  <c r="C28"/>
  <c r="D28"/>
  <c r="B29"/>
  <c r="C29"/>
  <c r="D29"/>
  <c r="G29" s="1"/>
  <c r="B30"/>
  <c r="C30"/>
  <c r="D30"/>
  <c r="G30" s="1"/>
  <c r="B31"/>
  <c r="C31"/>
  <c r="D31"/>
  <c r="B32"/>
  <c r="E32" s="1"/>
  <c r="C32"/>
  <c r="D32"/>
  <c r="B33"/>
  <c r="C33"/>
  <c r="F33" s="1"/>
  <c r="D33"/>
  <c r="G33" s="1"/>
  <c r="B34"/>
  <c r="C34"/>
  <c r="D34"/>
  <c r="G34" s="1"/>
  <c r="B35"/>
  <c r="C35"/>
  <c r="D35"/>
  <c r="C22"/>
  <c r="D22"/>
  <c r="B22"/>
  <c r="G35"/>
  <c r="F35"/>
  <c r="E35"/>
  <c r="F34"/>
  <c r="E34"/>
  <c r="E33"/>
  <c r="G32"/>
  <c r="F32"/>
  <c r="G31"/>
  <c r="F31"/>
  <c r="E31"/>
  <c r="E30"/>
  <c r="F30"/>
  <c r="F29"/>
  <c r="E29"/>
  <c r="G28"/>
  <c r="F28"/>
  <c r="E27"/>
  <c r="G27"/>
  <c r="F27"/>
  <c r="G26"/>
  <c r="F26"/>
  <c r="E26"/>
  <c r="E25"/>
  <c r="G25"/>
  <c r="G24"/>
  <c r="F24"/>
  <c r="E23"/>
  <c r="G23"/>
  <c r="F23"/>
  <c r="F22"/>
  <c r="G22"/>
  <c r="I10"/>
  <c r="K13"/>
  <c r="K12"/>
  <c r="J5"/>
  <c r="J7"/>
  <c r="J6"/>
  <c r="J8"/>
  <c r="J9"/>
  <c r="J10"/>
  <c r="J11"/>
  <c r="J12"/>
  <c r="J13"/>
  <c r="J14"/>
  <c r="J15"/>
  <c r="J16"/>
  <c r="J17"/>
  <c r="K10"/>
  <c r="K9"/>
  <c r="I9"/>
  <c r="E10"/>
  <c r="H5"/>
  <c r="H6"/>
  <c r="H7"/>
  <c r="H8"/>
  <c r="H9"/>
  <c r="I5"/>
  <c r="H4"/>
  <c r="E5"/>
  <c r="F5"/>
  <c r="G5"/>
  <c r="E6"/>
  <c r="F6"/>
  <c r="G6"/>
  <c r="E7"/>
  <c r="F7"/>
  <c r="G7"/>
  <c r="E8"/>
  <c r="F8"/>
  <c r="G8"/>
  <c r="E9"/>
  <c r="F9"/>
  <c r="G9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I8"/>
  <c r="K8" s="1"/>
  <c r="B8"/>
  <c r="C8"/>
  <c r="D8"/>
  <c r="B4"/>
  <c r="E4" s="1"/>
  <c r="I17"/>
  <c r="B12"/>
  <c r="C12"/>
  <c r="I12" s="1"/>
  <c r="D12"/>
  <c r="B13"/>
  <c r="C13"/>
  <c r="I13" s="1"/>
  <c r="D13"/>
  <c r="B14"/>
  <c r="C14"/>
  <c r="I14" s="1"/>
  <c r="D14"/>
  <c r="K14" s="1"/>
  <c r="B7"/>
  <c r="B5"/>
  <c r="C5"/>
  <c r="D5"/>
  <c r="B6"/>
  <c r="C6"/>
  <c r="D6"/>
  <c r="C7"/>
  <c r="I7" s="1"/>
  <c r="D7"/>
  <c r="D17"/>
  <c r="D9"/>
  <c r="B9"/>
  <c r="C9"/>
  <c r="B10"/>
  <c r="C10"/>
  <c r="D10"/>
  <c r="B11"/>
  <c r="C11"/>
  <c r="D11"/>
  <c r="B15"/>
  <c r="C15"/>
  <c r="I15" s="1"/>
  <c r="D15"/>
  <c r="B16"/>
  <c r="C16"/>
  <c r="I16" s="1"/>
  <c r="K16" s="1"/>
  <c r="D16"/>
  <c r="B17"/>
  <c r="C17"/>
  <c r="C4"/>
  <c r="D4"/>
  <c r="G4" s="1"/>
  <c r="K31" l="1"/>
  <c r="K23"/>
  <c r="K24"/>
  <c r="K34"/>
  <c r="K30"/>
  <c r="K25"/>
  <c r="K27"/>
  <c r="K35"/>
  <c r="K32"/>
  <c r="K28"/>
  <c r="K26"/>
  <c r="K33"/>
  <c r="K29"/>
  <c r="K22"/>
  <c r="K15"/>
  <c r="K7"/>
  <c r="K17"/>
  <c r="I11"/>
  <c r="K11" s="1"/>
  <c r="I6"/>
  <c r="K6" s="1"/>
  <c r="K5"/>
  <c r="F4"/>
  <c r="K4" s="1"/>
</calcChain>
</file>

<file path=xl/sharedStrings.xml><?xml version="1.0" encoding="utf-8"?>
<sst xmlns="http://schemas.openxmlformats.org/spreadsheetml/2006/main" count="12" uniqueCount="6">
  <si>
    <t>μ[cell/g]</t>
    <phoneticPr fontId="1"/>
  </si>
  <si>
    <t>陽性数</t>
    <rPh sb="0" eb="2">
      <t>ヨウセイ</t>
    </rPh>
    <rPh sb="2" eb="3">
      <t>スウ</t>
    </rPh>
    <phoneticPr fontId="1"/>
  </si>
  <si>
    <t>確率</t>
    <rPh sb="0" eb="2">
      <t>カクリツ</t>
    </rPh>
    <phoneticPr fontId="1"/>
  </si>
  <si>
    <t>濃度</t>
    <rPh sb="0" eb="2">
      <t>ノウド</t>
    </rPh>
    <phoneticPr fontId="1"/>
  </si>
  <si>
    <t>使用量[g]</t>
    <rPh sb="0" eb="2">
      <t>シヨウ</t>
    </rPh>
    <rPh sb="2" eb="3">
      <t>リョウ</t>
    </rPh>
    <phoneticPr fontId="1"/>
  </si>
  <si>
    <t>μ[cell/g]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</si>
</sst>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Sheet4!$A$4:$A$17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Sheet4!$K$4:$K$17</c:f>
              <c:numCache>
                <c:formatCode>General</c:formatCode>
                <c:ptCount val="14"/>
                <c:pt idx="0">
                  <c:v>0</c:v>
                </c:pt>
                <c:pt idx="1">
                  <c:v>1.1192424980063023</c:v>
                </c:pt>
                <c:pt idx="2">
                  <c:v>1.5684932724935798</c:v>
                </c:pt>
                <c:pt idx="3">
                  <c:v>1.9084704341172285</c:v>
                </c:pt>
                <c:pt idx="4">
                  <c:v>2.0578108949995624</c:v>
                </c:pt>
                <c:pt idx="5">
                  <c:v>2.09100792163331</c:v>
                </c:pt>
                <c:pt idx="6">
                  <c:v>1.8052410565692316</c:v>
                </c:pt>
                <c:pt idx="7">
                  <c:v>1.5394107887809223</c:v>
                </c:pt>
                <c:pt idx="8">
                  <c:v>1.5017493527472212</c:v>
                </c:pt>
                <c:pt idx="9">
                  <c:v>1.4681413713402249</c:v>
                </c:pt>
                <c:pt idx="10">
                  <c:v>1.4380377748901625</c:v>
                </c:pt>
                <c:pt idx="11">
                  <c:v>1.3864116993719124</c:v>
                </c:pt>
                <c:pt idx="12">
                  <c:v>1.2911649084287</c:v>
                </c:pt>
                <c:pt idx="13">
                  <c:v>1.2242444329649671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050-4DCE-A3B4-B37E6529448A}"/>
            </c:ext>
          </c:extLst>
        </c:ser>
        <c:axId val="79547392"/>
        <c:axId val="79729792"/>
      </c:scatterChart>
      <c:valAx>
        <c:axId val="795473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729792"/>
        <c:crosses val="autoZero"/>
        <c:crossBetween val="midCat"/>
      </c:valAx>
      <c:valAx>
        <c:axId val="79729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54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MPN</a:t>
            </a:r>
            <a:r>
              <a:rPr lang="ja-JP" altLang="en-US" sz="1400" b="1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法による確率密度曲線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121981627296596"/>
          <c:y val="0.16183908045977019"/>
          <c:w val="0.80200240594925609"/>
          <c:h val="0.59265164268259596"/>
        </c:manualLayout>
      </c:layout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Sheet4!$A$22:$A$35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xVal>
          <c:yVal>
            <c:numRef>
              <c:f>Sheet4!$K$22:$K$35</c:f>
              <c:numCache>
                <c:formatCode>General</c:formatCode>
                <c:ptCount val="14"/>
                <c:pt idx="0">
                  <c:v>0</c:v>
                </c:pt>
                <c:pt idx="1">
                  <c:v>1.3601477857328204</c:v>
                </c:pt>
                <c:pt idx="2">
                  <c:v>1.2035726114730165</c:v>
                </c:pt>
                <c:pt idx="3">
                  <c:v>1.1550884320627635</c:v>
                </c:pt>
                <c:pt idx="4">
                  <c:v>1.1492690000251522</c:v>
                </c:pt>
                <c:pt idx="5">
                  <c:v>1.1246915899861765</c:v>
                </c:pt>
                <c:pt idx="6">
                  <c:v>0.80546805621617279</c:v>
                </c:pt>
                <c:pt idx="7">
                  <c:v>0.53941231829252467</c:v>
                </c:pt>
                <c:pt idx="8">
                  <c:v>0.50174991542309488</c:v>
                </c:pt>
                <c:pt idx="9">
                  <c:v>0.46814157833711062</c:v>
                </c:pt>
                <c:pt idx="10">
                  <c:v>0.43803785104006127</c:v>
                </c:pt>
                <c:pt idx="11">
                  <c:v>0.3864117096776804</c:v>
                </c:pt>
                <c:pt idx="12">
                  <c:v>0.29116490849813953</c:v>
                </c:pt>
                <c:pt idx="13">
                  <c:v>0.22424443296543514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12-4D70-A755-50C371D60837}"/>
            </c:ext>
          </c:extLst>
        </c:ser>
        <c:axId val="81999360"/>
        <c:axId val="82001280"/>
      </c:scatterChart>
      <c:valAx>
        <c:axId val="81999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濃度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[cell</a:t>
                </a: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／ｇ</a:t>
                </a:r>
                <a:r>
                  <a:rPr lang="en-US" altLang="ja-JP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]</a:t>
                </a:r>
                <a:endParaRPr lang="ja-JP" altLang="en-US" sz="1400" b="1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001280"/>
        <c:crosses val="autoZero"/>
        <c:crossBetween val="midCat"/>
      </c:valAx>
      <c:valAx>
        <c:axId val="82001280"/>
        <c:scaling>
          <c:orientation val="minMax"/>
          <c:max val="2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確率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99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157162</xdr:rowOff>
    </xdr:from>
    <xdr:to>
      <xdr:col>18</xdr:col>
      <xdr:colOff>66675</xdr:colOff>
      <xdr:row>16</xdr:row>
      <xdr:rowOff>76200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409575</xdr:colOff>
      <xdr:row>18</xdr:row>
      <xdr:rowOff>104775</xdr:rowOff>
    </xdr:from>
    <xdr:to>
      <xdr:col>18</xdr:col>
      <xdr:colOff>180975</xdr:colOff>
      <xdr:row>34</xdr:row>
      <xdr:rowOff>104775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Z6" sqref="Z6"/>
    </sheetView>
  </sheetViews>
  <sheetFormatPr defaultRowHeight="13.2"/>
  <cols>
    <col min="1" max="1" width="11.6640625" customWidth="1"/>
    <col min="2" max="2" width="4.5546875" bestFit="1" customWidth="1"/>
    <col min="3" max="3" width="6" customWidth="1"/>
    <col min="4" max="4" width="7" bestFit="1" customWidth="1"/>
    <col min="5" max="5" width="5.88671875" customWidth="1"/>
    <col min="6" max="7" width="6" bestFit="1" customWidth="1"/>
    <col min="8" max="8" width="6.77734375" bestFit="1" customWidth="1"/>
    <col min="9" max="11" width="5.88671875" bestFit="1" customWidth="1"/>
  </cols>
  <sheetData>
    <row r="1" spans="1:11" ht="13.8" thickBot="1"/>
    <row r="2" spans="1:11">
      <c r="A2" s="34" t="s">
        <v>3</v>
      </c>
      <c r="B2" s="36" t="s">
        <v>4</v>
      </c>
      <c r="C2" s="37"/>
      <c r="D2" s="38"/>
      <c r="E2" s="36" t="s">
        <v>4</v>
      </c>
      <c r="F2" s="37"/>
      <c r="G2" s="38"/>
      <c r="H2" s="36" t="s">
        <v>1</v>
      </c>
      <c r="I2" s="37"/>
      <c r="J2" s="38"/>
      <c r="K2" s="39" t="s">
        <v>2</v>
      </c>
    </row>
    <row r="3" spans="1:11" ht="13.8" thickBot="1">
      <c r="A3" s="35" t="s">
        <v>5</v>
      </c>
      <c r="B3" s="28">
        <v>0.1</v>
      </c>
      <c r="C3" s="29">
        <v>0.01</v>
      </c>
      <c r="D3" s="30">
        <v>1E-3</v>
      </c>
      <c r="E3" s="28">
        <v>0.1</v>
      </c>
      <c r="F3" s="29">
        <v>0.01</v>
      </c>
      <c r="G3" s="30">
        <v>1E-3</v>
      </c>
      <c r="H3" s="31">
        <v>5</v>
      </c>
      <c r="I3" s="32">
        <v>2</v>
      </c>
      <c r="J3" s="33">
        <v>0</v>
      </c>
      <c r="K3" s="40"/>
    </row>
    <row r="4" spans="1:11">
      <c r="A4" s="14">
        <v>0</v>
      </c>
      <c r="B4" s="15">
        <f>$A4*B$3</f>
        <v>0</v>
      </c>
      <c r="C4" s="16">
        <f t="shared" ref="C4:D17" si="0">$A4*C$3</f>
        <v>0</v>
      </c>
      <c r="D4" s="17">
        <f t="shared" si="0"/>
        <v>0</v>
      </c>
      <c r="E4" s="15">
        <f>1-EXP(-B4)</f>
        <v>0</v>
      </c>
      <c r="F4" s="16">
        <f>1-EXP(-C4)</f>
        <v>0</v>
      </c>
      <c r="G4" s="17">
        <f>1-EXP(-D4)</f>
        <v>0</v>
      </c>
      <c r="H4" s="22">
        <f>((E4)^$H$3)*((1-E4)^(5-$H$3))*COMBIN(5,$H$3)</f>
        <v>0</v>
      </c>
      <c r="I4" s="23">
        <f>((F4)^$I$3)*((1-F4)^(5-$I$3))*COMBIN(5,$I$3)</f>
        <v>0</v>
      </c>
      <c r="J4" s="24">
        <v>0</v>
      </c>
      <c r="K4" s="18">
        <f>SUM(H4:J4)</f>
        <v>0</v>
      </c>
    </row>
    <row r="5" spans="1:11">
      <c r="A5" s="12">
        <v>10</v>
      </c>
      <c r="B5" s="2">
        <f t="shared" ref="B5:B6" si="1">$A5*B$3</f>
        <v>1</v>
      </c>
      <c r="C5" s="1">
        <f t="shared" si="0"/>
        <v>0.1</v>
      </c>
      <c r="D5" s="3">
        <f t="shared" si="0"/>
        <v>0.01</v>
      </c>
      <c r="E5" s="2">
        <f t="shared" ref="E5:E17" si="2">1-EXP(-B5)</f>
        <v>0.63212055882855767</v>
      </c>
      <c r="F5" s="1">
        <f t="shared" ref="F5:F17" si="3">1-EXP(-C5)</f>
        <v>9.5162581964040482E-2</v>
      </c>
      <c r="G5" s="3">
        <f t="shared" ref="G5:G17" si="4">1-EXP(-D5)</f>
        <v>9.9501662508318933E-3</v>
      </c>
      <c r="H5" s="2">
        <f>((E5)^$H$3)*((1-E5)^(5-$H$3))*COMBIN(5,$H$3)</f>
        <v>0.10092519027486131</v>
      </c>
      <c r="I5" s="1">
        <f>((F5)^$I$3)*((1-F5)^(5-$I$3))*COMBIN(5,$I$3)</f>
        <v>6.7087883230726952E-2</v>
      </c>
      <c r="J5" s="3">
        <f>((G5)^$J$3)*((1-G5)^(5-$J$3))*COMBIN(5,$J$3)</f>
        <v>0.95122942450071413</v>
      </c>
      <c r="K5" s="9">
        <f>SUM(H5:J5)</f>
        <v>1.1192424980063023</v>
      </c>
    </row>
    <row r="6" spans="1:11">
      <c r="A6" s="12">
        <v>20</v>
      </c>
      <c r="B6" s="2">
        <f t="shared" si="1"/>
        <v>2</v>
      </c>
      <c r="C6" s="1">
        <f t="shared" si="0"/>
        <v>0.2</v>
      </c>
      <c r="D6" s="3">
        <f t="shared" si="0"/>
        <v>0.02</v>
      </c>
      <c r="E6" s="2">
        <f t="shared" si="2"/>
        <v>0.8646647167633873</v>
      </c>
      <c r="F6" s="1">
        <f t="shared" si="3"/>
        <v>0.18126924692201818</v>
      </c>
      <c r="G6" s="3">
        <f t="shared" si="4"/>
        <v>1.9801326693244747E-2</v>
      </c>
      <c r="H6" s="2">
        <f t="shared" ref="H6:H17" si="5">((E6)^$H$3)*((1-E6)^(5-$H$3))*COMBIN(5,$H$3)</f>
        <v>0.48332436414736485</v>
      </c>
      <c r="I6" s="1">
        <f t="shared" ref="I6:I17" si="6">((F6)^$I$3)*((1-F6)^(5-$I$3))*COMBIN(5,$I$3)</f>
        <v>0.18033149031025575</v>
      </c>
      <c r="J6" s="3">
        <f>((G6)^$J$3)*((1-G6)^(5-$J$3))*COMBIN(5,$J$3)</f>
        <v>0.9048374180359593</v>
      </c>
      <c r="K6" s="9">
        <f t="shared" ref="K6:K17" si="7">SUM(H6:J6)</f>
        <v>1.5684932724935798</v>
      </c>
    </row>
    <row r="7" spans="1:11">
      <c r="A7" s="12">
        <v>30</v>
      </c>
      <c r="B7" s="2">
        <f>$A7*B$3</f>
        <v>3</v>
      </c>
      <c r="C7" s="1">
        <f t="shared" si="0"/>
        <v>0.3</v>
      </c>
      <c r="D7" s="3">
        <f t="shared" si="0"/>
        <v>0.03</v>
      </c>
      <c r="E7" s="2">
        <f t="shared" si="2"/>
        <v>0.95021293163213605</v>
      </c>
      <c r="F7" s="1">
        <f t="shared" si="3"/>
        <v>0.25918177931828212</v>
      </c>
      <c r="G7" s="3">
        <f t="shared" si="4"/>
        <v>2.9554466451491845E-2</v>
      </c>
      <c r="H7" s="2">
        <f t="shared" si="5"/>
        <v>0.7746484970459232</v>
      </c>
      <c r="I7" s="1">
        <f t="shared" si="6"/>
        <v>0.27311396064624749</v>
      </c>
      <c r="J7" s="3">
        <f>((G7)^$J$3)*((1-G7)^(5-$J$3))*COMBIN(5,$J$3)</f>
        <v>0.86070797642505781</v>
      </c>
      <c r="K7" s="9">
        <f t="shared" si="7"/>
        <v>1.9084704341172285</v>
      </c>
    </row>
    <row r="8" spans="1:11">
      <c r="A8" s="12">
        <v>40</v>
      </c>
      <c r="B8" s="2">
        <f>$A8*B$3</f>
        <v>4</v>
      </c>
      <c r="C8" s="1">
        <f t="shared" si="0"/>
        <v>0.4</v>
      </c>
      <c r="D8" s="3">
        <f t="shared" si="0"/>
        <v>0.04</v>
      </c>
      <c r="E8" s="2">
        <f t="shared" si="2"/>
        <v>0.98168436111126578</v>
      </c>
      <c r="F8" s="1">
        <f t="shared" si="3"/>
        <v>0.32967995396436067</v>
      </c>
      <c r="G8" s="3">
        <f t="shared" si="4"/>
        <v>3.9210560847676823E-2</v>
      </c>
      <c r="H8" s="2">
        <f t="shared" si="5"/>
        <v>0.91171555032654072</v>
      </c>
      <c r="I8" s="1">
        <f t="shared" ref="I8" si="8">((F8)^$I$3)*((1-F8)^(5-$I$3))*COMBIN(5,$I$3)</f>
        <v>0.32736459159503972</v>
      </c>
      <c r="J8" s="3">
        <f t="shared" ref="J8:J17" si="9">((G8)^$J$3)*((1-G8)^(5-$J$3))*COMBIN(5,$J$3)</f>
        <v>0.81873075307798171</v>
      </c>
      <c r="K8" s="9">
        <f t="shared" si="7"/>
        <v>2.0578108949995624</v>
      </c>
    </row>
    <row r="9" spans="1:11">
      <c r="A9" s="12">
        <v>50</v>
      </c>
      <c r="B9" s="2">
        <f t="shared" ref="B9:B17" si="10">$A9*B$3</f>
        <v>5</v>
      </c>
      <c r="C9" s="1">
        <f t="shared" si="0"/>
        <v>0.5</v>
      </c>
      <c r="D9" s="3">
        <f>$A9*D$3</f>
        <v>0.05</v>
      </c>
      <c r="E9" s="2">
        <f t="shared" si="2"/>
        <v>0.99326205300091452</v>
      </c>
      <c r="F9" s="1">
        <f t="shared" si="3"/>
        <v>0.39346934028736658</v>
      </c>
      <c r="G9" s="3">
        <f t="shared" si="4"/>
        <v>4.8770575499285984E-2</v>
      </c>
      <c r="H9" s="2">
        <f t="shared" si="5"/>
        <v>0.96676121557087258</v>
      </c>
      <c r="I9" s="1">
        <f>((F9)^$I$3)*((1-F9)^(5-$I$3))*COMBIN(5,$I$3)</f>
        <v>0.34544592299103249</v>
      </c>
      <c r="J9" s="3">
        <f t="shared" si="9"/>
        <v>0.77880078307140499</v>
      </c>
      <c r="K9" s="9">
        <f>SUM(H9:J9)</f>
        <v>2.09100792163331</v>
      </c>
    </row>
    <row r="10" spans="1:11">
      <c r="A10" s="12">
        <v>100</v>
      </c>
      <c r="B10" s="2">
        <f t="shared" si="10"/>
        <v>10</v>
      </c>
      <c r="C10" s="1">
        <f t="shared" si="0"/>
        <v>1</v>
      </c>
      <c r="D10" s="3">
        <f t="shared" si="0"/>
        <v>0.1</v>
      </c>
      <c r="E10" s="7">
        <f>1-EXP(-B10)</f>
        <v>0.99995460007023751</v>
      </c>
      <c r="F10" s="1">
        <f t="shared" si="3"/>
        <v>0.63212055882855767</v>
      </c>
      <c r="G10" s="3">
        <f t="shared" si="4"/>
        <v>9.5162581964040482E-2</v>
      </c>
      <c r="H10" s="2">
        <f t="shared" si="5"/>
        <v>0.99977302096178788</v>
      </c>
      <c r="I10" s="1">
        <f>((F10)^$I$3)*((1-F10)^(5-$I$3))*COMBIN(5,$I$3)</f>
        <v>0.19893737589481053</v>
      </c>
      <c r="J10" s="3">
        <f t="shared" si="9"/>
        <v>0.6065306597126332</v>
      </c>
      <c r="K10" s="9">
        <f>SUM(H10:J10)</f>
        <v>1.8052410565692316</v>
      </c>
    </row>
    <row r="11" spans="1:11">
      <c r="A11" s="12">
        <v>150</v>
      </c>
      <c r="B11" s="2">
        <f t="shared" si="10"/>
        <v>15</v>
      </c>
      <c r="C11" s="1">
        <f t="shared" si="0"/>
        <v>1.5</v>
      </c>
      <c r="D11" s="3">
        <f t="shared" si="0"/>
        <v>0.15</v>
      </c>
      <c r="E11" s="7">
        <f t="shared" si="2"/>
        <v>0.99999969409767953</v>
      </c>
      <c r="F11" s="1">
        <f t="shared" si="3"/>
        <v>0.77686983985157021</v>
      </c>
      <c r="G11" s="3">
        <f t="shared" si="4"/>
        <v>0.13929202357494219</v>
      </c>
      <c r="H11" s="2">
        <f t="shared" si="5"/>
        <v>0.99999847048933332</v>
      </c>
      <c r="I11" s="1">
        <f t="shared" si="6"/>
        <v>6.7045765550574205E-2</v>
      </c>
      <c r="J11" s="3">
        <f t="shared" si="9"/>
        <v>0.47236655274101474</v>
      </c>
      <c r="K11" s="9">
        <f t="shared" si="7"/>
        <v>1.5394107887809223</v>
      </c>
    </row>
    <row r="12" spans="1:11">
      <c r="A12" s="12">
        <v>160</v>
      </c>
      <c r="B12" s="2">
        <f t="shared" si="10"/>
        <v>16</v>
      </c>
      <c r="C12" s="1">
        <f t="shared" si="0"/>
        <v>1.6</v>
      </c>
      <c r="D12" s="3">
        <f t="shared" si="0"/>
        <v>0.16</v>
      </c>
      <c r="E12" s="7">
        <f t="shared" si="2"/>
        <v>0.99999988746482527</v>
      </c>
      <c r="F12" s="1">
        <f t="shared" si="3"/>
        <v>0.79810348200534464</v>
      </c>
      <c r="G12" s="3">
        <f t="shared" si="4"/>
        <v>0.14785621103378865</v>
      </c>
      <c r="H12" s="2">
        <f t="shared" si="5"/>
        <v>0.99999943732425289</v>
      </c>
      <c r="I12" s="1">
        <f t="shared" si="6"/>
        <v>5.2420951305746678E-2</v>
      </c>
      <c r="J12" s="3">
        <f t="shared" si="9"/>
        <v>0.44932896411722156</v>
      </c>
      <c r="K12" s="9">
        <f>SUM(H12:J12)</f>
        <v>1.5017493527472212</v>
      </c>
    </row>
    <row r="13" spans="1:11">
      <c r="A13" s="12">
        <v>170</v>
      </c>
      <c r="B13" s="2">
        <f t="shared" si="10"/>
        <v>17</v>
      </c>
      <c r="C13" s="1">
        <f t="shared" si="0"/>
        <v>1.7</v>
      </c>
      <c r="D13" s="3">
        <f t="shared" si="0"/>
        <v>0.17</v>
      </c>
      <c r="E13" s="7">
        <f t="shared" si="2"/>
        <v>0.99999995860062285</v>
      </c>
      <c r="F13" s="1">
        <f t="shared" si="3"/>
        <v>0.81731647594726531</v>
      </c>
      <c r="G13" s="3">
        <f t="shared" si="4"/>
        <v>0.1563351834036163</v>
      </c>
      <c r="H13" s="2">
        <f t="shared" si="5"/>
        <v>0.99999979300313135</v>
      </c>
      <c r="I13" s="1">
        <f t="shared" si="6"/>
        <v>4.0726646388366754E-2</v>
      </c>
      <c r="J13" s="3">
        <f t="shared" si="9"/>
        <v>0.42741493194872671</v>
      </c>
      <c r="K13" s="9">
        <f>SUM(H13:J13)</f>
        <v>1.4681413713402249</v>
      </c>
    </row>
    <row r="14" spans="1:11">
      <c r="A14" s="12">
        <v>180</v>
      </c>
      <c r="B14" s="2">
        <f t="shared" si="10"/>
        <v>18</v>
      </c>
      <c r="C14" s="1">
        <f t="shared" si="0"/>
        <v>1.8</v>
      </c>
      <c r="D14" s="3">
        <f t="shared" si="0"/>
        <v>0.18</v>
      </c>
      <c r="E14" s="7">
        <f t="shared" si="2"/>
        <v>0.99999998477002028</v>
      </c>
      <c r="F14" s="1">
        <f t="shared" si="3"/>
        <v>0.83470111177841344</v>
      </c>
      <c r="G14" s="3">
        <f t="shared" si="4"/>
        <v>0.164729788588728</v>
      </c>
      <c r="H14" s="2">
        <f t="shared" si="5"/>
        <v>0.99999992385010361</v>
      </c>
      <c r="I14" s="1">
        <f t="shared" si="6"/>
        <v>3.1468191299459901E-2</v>
      </c>
      <c r="J14" s="3">
        <f t="shared" si="9"/>
        <v>0.40656965974059905</v>
      </c>
      <c r="K14" s="9">
        <f t="shared" si="7"/>
        <v>1.4380377748901625</v>
      </c>
    </row>
    <row r="15" spans="1:11">
      <c r="A15" s="12">
        <v>200</v>
      </c>
      <c r="B15" s="2">
        <f t="shared" si="10"/>
        <v>20</v>
      </c>
      <c r="C15" s="1">
        <f t="shared" si="0"/>
        <v>2</v>
      </c>
      <c r="D15" s="3">
        <f t="shared" si="0"/>
        <v>0.2</v>
      </c>
      <c r="E15" s="7">
        <f t="shared" si="2"/>
        <v>0.99999999793884642</v>
      </c>
      <c r="F15" s="1">
        <f t="shared" si="3"/>
        <v>0.8646647167633873</v>
      </c>
      <c r="G15" s="3">
        <f t="shared" si="4"/>
        <v>0.18126924692201818</v>
      </c>
      <c r="H15" s="2">
        <f t="shared" si="5"/>
        <v>0.99999998969423209</v>
      </c>
      <c r="I15" s="1">
        <f t="shared" si="6"/>
        <v>1.8532268506238202E-2</v>
      </c>
      <c r="J15" s="3">
        <f t="shared" si="9"/>
        <v>0.36787944117144217</v>
      </c>
      <c r="K15" s="9">
        <f t="shared" si="7"/>
        <v>1.3864116993719124</v>
      </c>
    </row>
    <row r="16" spans="1:11">
      <c r="A16" s="12">
        <v>250</v>
      </c>
      <c r="B16" s="2">
        <f t="shared" si="10"/>
        <v>25</v>
      </c>
      <c r="C16" s="1">
        <f t="shared" si="0"/>
        <v>2.5</v>
      </c>
      <c r="D16" s="3">
        <f t="shared" si="0"/>
        <v>0.25</v>
      </c>
      <c r="E16" s="7">
        <f t="shared" si="2"/>
        <v>0.99999999998611211</v>
      </c>
      <c r="F16" s="1">
        <f t="shared" si="3"/>
        <v>0.91791500137610116</v>
      </c>
      <c r="G16" s="3">
        <f t="shared" si="4"/>
        <v>0.22119921692859512</v>
      </c>
      <c r="H16" s="2">
        <f t="shared" si="5"/>
        <v>0.99999999993056055</v>
      </c>
      <c r="I16" s="1">
        <f t="shared" si="6"/>
        <v>4.6601116379494326E-3</v>
      </c>
      <c r="J16" s="3">
        <f t="shared" si="9"/>
        <v>0.28650479686019009</v>
      </c>
      <c r="K16" s="9">
        <f t="shared" si="7"/>
        <v>1.2911649084287</v>
      </c>
    </row>
    <row r="17" spans="1:11" ht="13.8" thickBot="1">
      <c r="A17" s="13">
        <v>300</v>
      </c>
      <c r="B17" s="4">
        <f t="shared" si="10"/>
        <v>30</v>
      </c>
      <c r="C17" s="5">
        <f t="shared" si="0"/>
        <v>3</v>
      </c>
      <c r="D17" s="6">
        <f>$A17*D$3</f>
        <v>0.3</v>
      </c>
      <c r="E17" s="8">
        <f t="shared" si="2"/>
        <v>0.99999999999990641</v>
      </c>
      <c r="F17" s="5">
        <f t="shared" si="3"/>
        <v>0.95021293163213605</v>
      </c>
      <c r="G17" s="6">
        <f t="shared" si="4"/>
        <v>0.25918177931828212</v>
      </c>
      <c r="H17" s="4">
        <f t="shared" si="5"/>
        <v>0.99999999999953204</v>
      </c>
      <c r="I17" s="5">
        <f t="shared" si="6"/>
        <v>1.11427281700525E-3</v>
      </c>
      <c r="J17" s="6">
        <f t="shared" si="9"/>
        <v>0.2231301601484299</v>
      </c>
      <c r="K17" s="10">
        <f t="shared" si="7"/>
        <v>1.2242444329649671</v>
      </c>
    </row>
    <row r="19" spans="1:11" ht="13.8" thickBot="1"/>
    <row r="20" spans="1:11">
      <c r="A20" s="11" t="s">
        <v>3</v>
      </c>
      <c r="B20" s="41" t="s">
        <v>4</v>
      </c>
      <c r="C20" s="42"/>
      <c r="D20" s="43"/>
      <c r="E20" s="41" t="s">
        <v>4</v>
      </c>
      <c r="F20" s="42"/>
      <c r="G20" s="43"/>
      <c r="H20" s="41" t="s">
        <v>1</v>
      </c>
      <c r="I20" s="42"/>
      <c r="J20" s="43"/>
      <c r="K20" s="44" t="s">
        <v>2</v>
      </c>
    </row>
    <row r="21" spans="1:11" ht="13.8" thickBot="1">
      <c r="A21" s="10" t="s">
        <v>0</v>
      </c>
      <c r="B21" s="19">
        <v>0.1</v>
      </c>
      <c r="C21" s="20">
        <v>0.01</v>
      </c>
      <c r="D21" s="21">
        <v>1E-3</v>
      </c>
      <c r="E21" s="19">
        <v>0.1</v>
      </c>
      <c r="F21" s="20">
        <v>0.01</v>
      </c>
      <c r="G21" s="21">
        <v>1E-3</v>
      </c>
      <c r="H21" s="25">
        <v>3</v>
      </c>
      <c r="I21" s="26">
        <v>2</v>
      </c>
      <c r="J21" s="27">
        <v>0</v>
      </c>
      <c r="K21" s="45"/>
    </row>
    <row r="22" spans="1:11">
      <c r="A22" s="14">
        <v>0</v>
      </c>
      <c r="B22" s="15">
        <f>$A22*B$21</f>
        <v>0</v>
      </c>
      <c r="C22" s="15">
        <f t="shared" ref="C22:D35" si="11">$A22*C$21</f>
        <v>0</v>
      </c>
      <c r="D22" s="15">
        <f t="shared" si="11"/>
        <v>0</v>
      </c>
      <c r="E22" s="15">
        <f>1-EXP(-B22)</f>
        <v>0</v>
      </c>
      <c r="F22" s="16">
        <f>1-EXP(-C22)</f>
        <v>0</v>
      </c>
      <c r="G22" s="17">
        <f>1-EXP(-D22)</f>
        <v>0</v>
      </c>
      <c r="H22" s="22">
        <f>((E22)^$H$21)*((1-E22)^(5-$H$21))*COMBIN(5,$H$21)</f>
        <v>0</v>
      </c>
      <c r="I22" s="23">
        <f>((F22)^$I$21)*((1-F22)^(5-$I$21))*COMBIN(5,$I$21)</f>
        <v>0</v>
      </c>
      <c r="J22" s="24">
        <v>0</v>
      </c>
      <c r="K22" s="18">
        <f>SUM(H22:J22)</f>
        <v>0</v>
      </c>
    </row>
    <row r="23" spans="1:11">
      <c r="A23" s="12">
        <v>10</v>
      </c>
      <c r="B23" s="15">
        <f t="shared" ref="B23:B35" si="12">$A23*B$21</f>
        <v>1</v>
      </c>
      <c r="C23" s="15">
        <f t="shared" si="11"/>
        <v>0.1</v>
      </c>
      <c r="D23" s="15">
        <f t="shared" si="11"/>
        <v>0.01</v>
      </c>
      <c r="E23" s="2">
        <f t="shared" ref="E23:E27" si="13">1-EXP(-B23)</f>
        <v>0.63212055882855767</v>
      </c>
      <c r="F23" s="1">
        <f t="shared" ref="F23:F35" si="14">1-EXP(-C23)</f>
        <v>9.5162581964040482E-2</v>
      </c>
      <c r="G23" s="3">
        <f t="shared" ref="G23:G35" si="15">1-EXP(-D23)</f>
        <v>9.9501662508318933E-3</v>
      </c>
      <c r="H23" s="2">
        <f>((E23)^$H$21)*((1-E23)^(5-$H$21))*COMBIN(5,$H$21)</f>
        <v>0.34183047800137933</v>
      </c>
      <c r="I23" s="1">
        <f>((F23)^$I$21)*((1-F23)^(5-$I$21))*COMBIN(5,$I$21)</f>
        <v>6.7087883230726952E-2</v>
      </c>
      <c r="J23" s="3">
        <f>((G23)^$J$21)*((1-G23)^(5-$J$21))*COMBIN(5,$J$21)</f>
        <v>0.95122942450071413</v>
      </c>
      <c r="K23" s="9">
        <f>SUM(H23:J23)</f>
        <v>1.3601477857328204</v>
      </c>
    </row>
    <row r="24" spans="1:11">
      <c r="A24" s="12">
        <v>20</v>
      </c>
      <c r="B24" s="15">
        <f t="shared" si="12"/>
        <v>2</v>
      </c>
      <c r="C24" s="15">
        <f t="shared" si="11"/>
        <v>0.2</v>
      </c>
      <c r="D24" s="15">
        <f t="shared" si="11"/>
        <v>0.02</v>
      </c>
      <c r="E24" s="2">
        <f t="shared" si="13"/>
        <v>0.8646647167633873</v>
      </c>
      <c r="F24" s="1">
        <f t="shared" si="14"/>
        <v>0.18126924692201818</v>
      </c>
      <c r="G24" s="3">
        <f t="shared" si="15"/>
        <v>1.9801326693244747E-2</v>
      </c>
      <c r="H24" s="2">
        <f t="shared" ref="H24:H35" si="16">((E24)^$H$21)*((1-E24)^(5-$H$21))*COMBIN(5,$H$21)</f>
        <v>0.11840370312680155</v>
      </c>
      <c r="I24" s="1">
        <f t="shared" ref="I24:I27" si="17">((F24)^$I$21)*((1-F24)^(5-$I$21))*COMBIN(5,$I$21)</f>
        <v>0.18033149031025575</v>
      </c>
      <c r="J24" s="3">
        <f t="shared" ref="J24:J27" si="18">((G24)^$J$21)*((1-G24)^(5-$J$21))*COMBIN(5,$J$21)</f>
        <v>0.9048374180359593</v>
      </c>
      <c r="K24" s="9">
        <f t="shared" ref="K24:K35" si="19">SUM(H24:J24)</f>
        <v>1.2035726114730165</v>
      </c>
    </row>
    <row r="25" spans="1:11">
      <c r="A25" s="12">
        <v>30</v>
      </c>
      <c r="B25" s="15">
        <f t="shared" si="12"/>
        <v>3</v>
      </c>
      <c r="C25" s="15">
        <f t="shared" si="11"/>
        <v>0.3</v>
      </c>
      <c r="D25" s="15">
        <f t="shared" si="11"/>
        <v>0.03</v>
      </c>
      <c r="E25" s="2">
        <f t="shared" si="13"/>
        <v>0.95021293163213605</v>
      </c>
      <c r="F25" s="1">
        <f t="shared" si="14"/>
        <v>0.25918177931828212</v>
      </c>
      <c r="G25" s="3">
        <f t="shared" si="15"/>
        <v>2.9554466451491845E-2</v>
      </c>
      <c r="H25" s="2">
        <f t="shared" si="16"/>
        <v>2.1266494991458031E-2</v>
      </c>
      <c r="I25" s="1">
        <f t="shared" si="17"/>
        <v>0.27311396064624749</v>
      </c>
      <c r="J25" s="3">
        <f t="shared" si="18"/>
        <v>0.86070797642505781</v>
      </c>
      <c r="K25" s="9">
        <f t="shared" si="19"/>
        <v>1.1550884320627635</v>
      </c>
    </row>
    <row r="26" spans="1:11">
      <c r="A26" s="12">
        <v>40</v>
      </c>
      <c r="B26" s="15">
        <f t="shared" si="12"/>
        <v>4</v>
      </c>
      <c r="C26" s="15">
        <f t="shared" si="11"/>
        <v>0.4</v>
      </c>
      <c r="D26" s="15">
        <f t="shared" si="11"/>
        <v>0.04</v>
      </c>
      <c r="E26" s="2">
        <f t="shared" si="13"/>
        <v>0.98168436111126578</v>
      </c>
      <c r="F26" s="1">
        <f t="shared" si="14"/>
        <v>0.32967995396436067</v>
      </c>
      <c r="G26" s="3">
        <f t="shared" si="15"/>
        <v>3.9210560847676823E-2</v>
      </c>
      <c r="H26" s="2">
        <f t="shared" si="16"/>
        <v>3.1736553521306394E-3</v>
      </c>
      <c r="I26" s="1">
        <f t="shared" si="17"/>
        <v>0.32736459159503972</v>
      </c>
      <c r="J26" s="3">
        <f t="shared" si="18"/>
        <v>0.81873075307798171</v>
      </c>
      <c r="K26" s="9">
        <f t="shared" si="19"/>
        <v>1.1492690000251522</v>
      </c>
    </row>
    <row r="27" spans="1:11">
      <c r="A27" s="12">
        <v>50</v>
      </c>
      <c r="B27" s="15">
        <f t="shared" si="12"/>
        <v>5</v>
      </c>
      <c r="C27" s="15">
        <f t="shared" si="11"/>
        <v>0.5</v>
      </c>
      <c r="D27" s="15">
        <f t="shared" si="11"/>
        <v>0.05</v>
      </c>
      <c r="E27" s="2">
        <f t="shared" si="13"/>
        <v>0.99326205300091452</v>
      </c>
      <c r="F27" s="1">
        <f t="shared" si="14"/>
        <v>0.39346934028736658</v>
      </c>
      <c r="G27" s="3">
        <f t="shared" si="15"/>
        <v>4.8770575499285984E-2</v>
      </c>
      <c r="H27" s="2">
        <f t="shared" si="16"/>
        <v>4.4488392373902936E-4</v>
      </c>
      <c r="I27" s="1">
        <f t="shared" si="17"/>
        <v>0.34544592299103249</v>
      </c>
      <c r="J27" s="3">
        <f t="shared" si="18"/>
        <v>0.77880078307140499</v>
      </c>
      <c r="K27" s="9">
        <f t="shared" si="19"/>
        <v>1.1246915899861765</v>
      </c>
    </row>
    <row r="28" spans="1:11">
      <c r="A28" s="12">
        <v>100</v>
      </c>
      <c r="B28" s="15">
        <f t="shared" si="12"/>
        <v>10</v>
      </c>
      <c r="C28" s="15">
        <f t="shared" si="11"/>
        <v>1</v>
      </c>
      <c r="D28" s="15">
        <f t="shared" si="11"/>
        <v>0.1</v>
      </c>
      <c r="E28" s="7">
        <f>1-EXP(-B28)</f>
        <v>0.99995460007023751</v>
      </c>
      <c r="F28" s="1">
        <f t="shared" si="14"/>
        <v>0.63212055882855767</v>
      </c>
      <c r="G28" s="3">
        <f t="shared" si="15"/>
        <v>9.5162581964040482E-2</v>
      </c>
      <c r="H28" s="2">
        <f t="shared" si="16"/>
        <v>2.060872906494897E-8</v>
      </c>
      <c r="I28" s="1">
        <f t="shared" ref="I28:I35" si="20">((F28)^$I$21)*((1-F28)^(5-$I$21))*COMBIN(5,$I$21)</f>
        <v>0.19893737589481053</v>
      </c>
      <c r="J28" s="3">
        <f t="shared" ref="J28:J35" si="21">((G28)^$J$21)*((1-G28)^(5-$J$21))*COMBIN(5,$J$21)</f>
        <v>0.6065306597126332</v>
      </c>
      <c r="K28" s="9">
        <f t="shared" si="19"/>
        <v>0.80546805621617279</v>
      </c>
    </row>
    <row r="29" spans="1:11">
      <c r="A29" s="12">
        <v>150</v>
      </c>
      <c r="B29" s="15">
        <f t="shared" si="12"/>
        <v>15</v>
      </c>
      <c r="C29" s="15">
        <f t="shared" si="11"/>
        <v>1.5</v>
      </c>
      <c r="D29" s="15">
        <f t="shared" si="11"/>
        <v>0.15</v>
      </c>
      <c r="E29" s="7">
        <f t="shared" ref="E29:E35" si="22">1-EXP(-B29)</f>
        <v>0.99999969409767953</v>
      </c>
      <c r="F29" s="1">
        <f t="shared" si="14"/>
        <v>0.77686983985157021</v>
      </c>
      <c r="G29" s="3">
        <f t="shared" si="15"/>
        <v>0.13929202357494219</v>
      </c>
      <c r="H29" s="2">
        <f t="shared" si="16"/>
        <v>9.3576143796053651E-13</v>
      </c>
      <c r="I29" s="1">
        <f t="shared" si="20"/>
        <v>6.7045765550574205E-2</v>
      </c>
      <c r="J29" s="3">
        <f t="shared" si="21"/>
        <v>0.47236655274101474</v>
      </c>
      <c r="K29" s="9">
        <f t="shared" si="19"/>
        <v>0.53941231829252467</v>
      </c>
    </row>
    <row r="30" spans="1:11">
      <c r="A30" s="12">
        <v>160</v>
      </c>
      <c r="B30" s="15">
        <f t="shared" si="12"/>
        <v>16</v>
      </c>
      <c r="C30" s="15">
        <f t="shared" si="11"/>
        <v>1.6</v>
      </c>
      <c r="D30" s="15">
        <f t="shared" si="11"/>
        <v>0.16</v>
      </c>
      <c r="E30" s="7">
        <f t="shared" si="22"/>
        <v>0.99999988746482527</v>
      </c>
      <c r="F30" s="1">
        <f t="shared" si="14"/>
        <v>0.79810348200534464</v>
      </c>
      <c r="G30" s="3">
        <f t="shared" si="15"/>
        <v>0.14785621103378865</v>
      </c>
      <c r="H30" s="2">
        <f t="shared" si="16"/>
        <v>1.2664161277014293E-13</v>
      </c>
      <c r="I30" s="1">
        <f t="shared" si="20"/>
        <v>5.2420951305746678E-2</v>
      </c>
      <c r="J30" s="3">
        <f t="shared" si="21"/>
        <v>0.44932896411722156</v>
      </c>
      <c r="K30" s="9">
        <f t="shared" si="19"/>
        <v>0.50174991542309488</v>
      </c>
    </row>
    <row r="31" spans="1:11">
      <c r="A31" s="12">
        <v>170</v>
      </c>
      <c r="B31" s="15">
        <f t="shared" si="12"/>
        <v>17</v>
      </c>
      <c r="C31" s="15">
        <f t="shared" si="11"/>
        <v>1.7</v>
      </c>
      <c r="D31" s="15">
        <f t="shared" si="11"/>
        <v>0.17</v>
      </c>
      <c r="E31" s="7">
        <f t="shared" si="22"/>
        <v>0.99999995860062285</v>
      </c>
      <c r="F31" s="1">
        <f t="shared" si="14"/>
        <v>0.81731647594726531</v>
      </c>
      <c r="G31" s="3">
        <f t="shared" si="15"/>
        <v>0.1563351834036163</v>
      </c>
      <c r="H31" s="2">
        <f t="shared" si="16"/>
        <v>1.7139082154313826E-14</v>
      </c>
      <c r="I31" s="1">
        <f t="shared" si="20"/>
        <v>4.0726646388366754E-2</v>
      </c>
      <c r="J31" s="3">
        <f t="shared" si="21"/>
        <v>0.42741493194872671</v>
      </c>
      <c r="K31" s="9">
        <f t="shared" si="19"/>
        <v>0.46814157833711062</v>
      </c>
    </row>
    <row r="32" spans="1:11">
      <c r="A32" s="12">
        <v>180</v>
      </c>
      <c r="B32" s="15">
        <f t="shared" si="12"/>
        <v>18</v>
      </c>
      <c r="C32" s="15">
        <f t="shared" si="11"/>
        <v>1.8</v>
      </c>
      <c r="D32" s="15">
        <f t="shared" si="11"/>
        <v>0.18</v>
      </c>
      <c r="E32" s="7">
        <f t="shared" si="22"/>
        <v>0.99999998477002028</v>
      </c>
      <c r="F32" s="1">
        <f t="shared" si="14"/>
        <v>0.83470111177841344</v>
      </c>
      <c r="G32" s="3">
        <f t="shared" si="15"/>
        <v>0.164729788588728</v>
      </c>
      <c r="H32" s="2">
        <f t="shared" si="16"/>
        <v>2.3195227172883306E-15</v>
      </c>
      <c r="I32" s="1">
        <f t="shared" si="20"/>
        <v>3.1468191299459901E-2</v>
      </c>
      <c r="J32" s="3">
        <f t="shared" si="21"/>
        <v>0.40656965974059905</v>
      </c>
      <c r="K32" s="9">
        <f t="shared" si="19"/>
        <v>0.43803785104006127</v>
      </c>
    </row>
    <row r="33" spans="1:11">
      <c r="A33" s="12">
        <v>200</v>
      </c>
      <c r="B33" s="15">
        <f t="shared" si="12"/>
        <v>20</v>
      </c>
      <c r="C33" s="15">
        <f t="shared" si="11"/>
        <v>2</v>
      </c>
      <c r="D33" s="15">
        <f t="shared" si="11"/>
        <v>0.2</v>
      </c>
      <c r="E33" s="7">
        <f t="shared" si="22"/>
        <v>0.99999999793884642</v>
      </c>
      <c r="F33" s="1">
        <f t="shared" si="14"/>
        <v>0.8646647167633873</v>
      </c>
      <c r="G33" s="3">
        <f t="shared" si="15"/>
        <v>0.18126924692201818</v>
      </c>
      <c r="H33" s="2">
        <f t="shared" si="16"/>
        <v>4.2483540587991718E-17</v>
      </c>
      <c r="I33" s="1">
        <f t="shared" si="20"/>
        <v>1.8532268506238202E-2</v>
      </c>
      <c r="J33" s="3">
        <f t="shared" si="21"/>
        <v>0.36787944117144217</v>
      </c>
      <c r="K33" s="9">
        <f t="shared" si="19"/>
        <v>0.3864117096776804</v>
      </c>
    </row>
    <row r="34" spans="1:11">
      <c r="A34" s="12">
        <v>250</v>
      </c>
      <c r="B34" s="15">
        <f t="shared" si="12"/>
        <v>25</v>
      </c>
      <c r="C34" s="15">
        <f t="shared" si="11"/>
        <v>2.5</v>
      </c>
      <c r="D34" s="15">
        <f t="shared" si="11"/>
        <v>0.25</v>
      </c>
      <c r="E34" s="7">
        <f t="shared" si="22"/>
        <v>0.99999999998611211</v>
      </c>
      <c r="F34" s="1">
        <f t="shared" si="14"/>
        <v>0.91791500137610116</v>
      </c>
      <c r="G34" s="3">
        <f t="shared" si="15"/>
        <v>0.22119921692859512</v>
      </c>
      <c r="H34" s="2">
        <f t="shared" si="16"/>
        <v>1.928735119017961E-21</v>
      </c>
      <c r="I34" s="1">
        <f t="shared" si="20"/>
        <v>4.6601116379494326E-3</v>
      </c>
      <c r="J34" s="3">
        <f t="shared" si="21"/>
        <v>0.28650479686019009</v>
      </c>
      <c r="K34" s="9">
        <f t="shared" si="19"/>
        <v>0.29116490849813953</v>
      </c>
    </row>
    <row r="35" spans="1:11" ht="13.8" thickBot="1">
      <c r="A35" s="13">
        <v>300</v>
      </c>
      <c r="B35" s="15">
        <f t="shared" si="12"/>
        <v>30</v>
      </c>
      <c r="C35" s="15">
        <f t="shared" si="11"/>
        <v>3</v>
      </c>
      <c r="D35" s="15">
        <f t="shared" si="11"/>
        <v>0.3</v>
      </c>
      <c r="E35" s="8">
        <f t="shared" si="22"/>
        <v>0.99999999999990641</v>
      </c>
      <c r="F35" s="5">
        <f t="shared" si="14"/>
        <v>0.95021293163213605</v>
      </c>
      <c r="G35" s="6">
        <f t="shared" si="15"/>
        <v>0.25918177931828212</v>
      </c>
      <c r="H35" s="4">
        <f t="shared" si="16"/>
        <v>8.7594252099101476E-26</v>
      </c>
      <c r="I35" s="1">
        <f t="shared" si="20"/>
        <v>1.11427281700525E-3</v>
      </c>
      <c r="J35" s="3">
        <f t="shared" si="21"/>
        <v>0.2231301601484299</v>
      </c>
      <c r="K35" s="9">
        <f t="shared" si="19"/>
        <v>0.22424443296543514</v>
      </c>
    </row>
  </sheetData>
  <mergeCells count="8">
    <mergeCell ref="H2:J2"/>
    <mergeCell ref="B2:D2"/>
    <mergeCell ref="E2:G2"/>
    <mergeCell ref="K2:K3"/>
    <mergeCell ref="B20:D20"/>
    <mergeCell ref="E20:G20"/>
    <mergeCell ref="H20:J20"/>
    <mergeCell ref="K20:K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2019-12-22T23:13:09Z</dcterms:created>
  <dcterms:modified xsi:type="dcterms:W3CDTF">2022-01-07T06:27:59Z</dcterms:modified>
</cp:coreProperties>
</file>