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7788" tabRatio="756"/>
  </bookViews>
  <sheets>
    <sheet name="原理" sheetId="9" r:id="rId1"/>
    <sheet name="単回帰_ﾜｰｸｼｰﾄ" sheetId="10" r:id="rId2"/>
    <sheet name="単回帰_実行結果" sheetId="7" r:id="rId3"/>
    <sheet name="Data(Fa)" sheetId="1" r:id="rId4"/>
    <sheet name="Data(パーティクルボード)" sheetId="2" r:id="rId5"/>
    <sheet name="Data(全回帰)" sheetId="3" r:id="rId6"/>
    <sheet name="Data(保存期間)" sheetId="4" r:id="rId7"/>
  </sheets>
  <definedNames>
    <definedName name="solver_adj" localSheetId="1" hidden="1">単回帰_ﾜｰｸｼｰﾄ!$C$4:$C$5</definedName>
    <definedName name="solver_adj" localSheetId="2" hidden="1">単回帰_実行結果!$C$2:$C$3</definedName>
    <definedName name="solver_cvg" localSheetId="1" hidden="1">0.0001</definedName>
    <definedName name="solver_cvg" localSheetId="2" hidden="1">0.0001</definedName>
    <definedName name="solver_drv" localSheetId="1" hidden="1">1</definedName>
    <definedName name="solver_drv" localSheetId="2" hidden="1">1</definedName>
    <definedName name="solver_eng" localSheetId="1" hidden="1">1</definedName>
    <definedName name="solver_eng" localSheetId="2" hidden="1">1</definedName>
    <definedName name="solver_itr" localSheetId="1" hidden="1">2147483647</definedName>
    <definedName name="solver_itr" localSheetId="2" hidden="1">2147483647</definedName>
    <definedName name="solver_lin" localSheetId="1" hidden="1">2</definedName>
    <definedName name="solver_lin" localSheetId="2" hidden="1">2</definedName>
    <definedName name="solver_mip" localSheetId="1" hidden="1">2147483647</definedName>
    <definedName name="solver_mip" localSheetId="2" hidden="1">2147483647</definedName>
    <definedName name="solver_mni" localSheetId="1" hidden="1">30</definedName>
    <definedName name="solver_mni" localSheetId="2" hidden="1">30</definedName>
    <definedName name="solver_mrt" localSheetId="1" hidden="1">0.075</definedName>
    <definedName name="solver_mrt" localSheetId="2" hidden="1">0.075</definedName>
    <definedName name="solver_msl" localSheetId="1" hidden="1">2</definedName>
    <definedName name="solver_msl" localSheetId="2" hidden="1">2</definedName>
    <definedName name="solver_neg" localSheetId="1" hidden="1">2</definedName>
    <definedName name="solver_neg" localSheetId="2" hidden="1">2</definedName>
    <definedName name="solver_nod" localSheetId="1" hidden="1">2147483647</definedName>
    <definedName name="solver_nod" localSheetId="2" hidden="1">2147483647</definedName>
    <definedName name="solver_num" localSheetId="1" hidden="1">0</definedName>
    <definedName name="solver_num" localSheetId="2" hidden="1">0</definedName>
    <definedName name="solver_opt" localSheetId="1" hidden="1">単回帰_ﾜｰｸｼｰﾄ!$C$6</definedName>
    <definedName name="solver_opt" localSheetId="2" hidden="1">単回帰_実行結果!$C$4</definedName>
    <definedName name="solver_pre" localSheetId="1" hidden="1">0.000001</definedName>
    <definedName name="solver_pre" localSheetId="2" hidden="1">0.000001</definedName>
    <definedName name="solver_rbv" localSheetId="1" hidden="1">1</definedName>
    <definedName name="solver_rbv" localSheetId="2" hidden="1">1</definedName>
    <definedName name="solver_rlx" localSheetId="1" hidden="1">2</definedName>
    <definedName name="solver_rlx" localSheetId="2" hidden="1">2</definedName>
    <definedName name="solver_rsd" localSheetId="1" hidden="1">0</definedName>
    <definedName name="solver_rsd" localSheetId="2" hidden="1">0</definedName>
    <definedName name="solver_scl" localSheetId="1" hidden="1">1</definedName>
    <definedName name="solver_scl" localSheetId="2" hidden="1">1</definedName>
    <definedName name="solver_sho" localSheetId="1" hidden="1">2</definedName>
    <definedName name="solver_sho" localSheetId="2" hidden="1">2</definedName>
    <definedName name="solver_ssz" localSheetId="1" hidden="1">100</definedName>
    <definedName name="solver_ssz" localSheetId="2" hidden="1">100</definedName>
    <definedName name="solver_tim" localSheetId="1" hidden="1">2147483647</definedName>
    <definedName name="solver_tim" localSheetId="2" hidden="1">2147483647</definedName>
    <definedName name="solver_tol" localSheetId="1" hidden="1">0.01</definedName>
    <definedName name="solver_tol" localSheetId="2" hidden="1">0.01</definedName>
    <definedName name="solver_typ" localSheetId="1" hidden="1">2</definedName>
    <definedName name="solver_typ" localSheetId="2" hidden="1">2</definedName>
    <definedName name="solver_val" localSheetId="1" hidden="1">0</definedName>
    <definedName name="solver_val" localSheetId="2" hidden="1">0</definedName>
    <definedName name="solver_ver" localSheetId="1" hidden="1">2</definedName>
    <definedName name="solver_ver" localSheetId="2" hidden="1">2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7"/>
  <c r="H2"/>
  <c r="G2"/>
  <c r="F2"/>
  <c r="G4"/>
  <c r="E9"/>
  <c r="E10"/>
  <c r="G10" s="1"/>
  <c r="F10"/>
  <c r="F11"/>
  <c r="F12"/>
  <c r="E13"/>
  <c r="E14"/>
  <c r="G14" s="1"/>
  <c r="F14"/>
  <c r="F15"/>
  <c r="F16"/>
  <c r="E17"/>
  <c r="E18"/>
  <c r="G18" s="1"/>
  <c r="F18"/>
  <c r="F19"/>
  <c r="F20"/>
  <c r="E21"/>
  <c r="E22"/>
  <c r="G22" s="1"/>
  <c r="F22"/>
  <c r="F23"/>
  <c r="F24"/>
  <c r="E25"/>
  <c r="E26"/>
  <c r="G26" s="1"/>
  <c r="F26"/>
  <c r="F27"/>
  <c r="F28"/>
  <c r="E29"/>
  <c r="E30"/>
  <c r="G30" s="1"/>
  <c r="F30"/>
  <c r="F7"/>
  <c r="E7"/>
  <c r="G7" s="1"/>
  <c r="D4"/>
  <c r="F9" s="1"/>
  <c r="C4"/>
  <c r="E8" s="1"/>
  <c r="G8" l="1"/>
  <c r="G29"/>
  <c r="G9"/>
  <c r="F8"/>
  <c r="E27"/>
  <c r="G27" s="1"/>
  <c r="E23"/>
  <c r="G23" s="1"/>
  <c r="E19"/>
  <c r="G19" s="1"/>
  <c r="E15"/>
  <c r="G15" s="1"/>
  <c r="E11"/>
  <c r="G11" s="1"/>
  <c r="F29"/>
  <c r="E28"/>
  <c r="G28" s="1"/>
  <c r="F25"/>
  <c r="G25" s="1"/>
  <c r="E24"/>
  <c r="G24" s="1"/>
  <c r="F21"/>
  <c r="G21" s="1"/>
  <c r="E20"/>
  <c r="G20" s="1"/>
  <c r="F17"/>
  <c r="G17" s="1"/>
  <c r="E16"/>
  <c r="G16" s="1"/>
  <c r="F13"/>
  <c r="G13" s="1"/>
  <c r="E12"/>
  <c r="G12" s="1"/>
  <c r="F4" l="1"/>
</calcChain>
</file>

<file path=xl/sharedStrings.xml><?xml version="1.0" encoding="utf-8"?>
<sst xmlns="http://schemas.openxmlformats.org/spreadsheetml/2006/main" count="342" uniqueCount="62">
  <si>
    <t>X</t>
  </si>
  <si>
    <t>Y1</t>
  </si>
  <si>
    <t>Y2</t>
  </si>
  <si>
    <t>Y3</t>
  </si>
  <si>
    <t>X4</t>
  </si>
  <si>
    <t>Y4</t>
  </si>
  <si>
    <t>密度</t>
  </si>
  <si>
    <t>剛性</t>
  </si>
  <si>
    <t>温度</t>
  </si>
  <si>
    <t>スコア1</t>
  </si>
  <si>
    <t>スコア2</t>
  </si>
  <si>
    <t>熱流束</t>
  </si>
  <si>
    <t>日射</t>
  </si>
  <si>
    <t>東</t>
  </si>
  <si>
    <t>南</t>
  </si>
  <si>
    <t>北</t>
  </si>
  <si>
    <t>時間帯</t>
  </si>
  <si>
    <t>エネルギー消費量</t>
  </si>
  <si>
    <t>マシン設定</t>
  </si>
  <si>
    <t>休息時脈拍</t>
  </si>
  <si>
    <t>喫煙</t>
  </si>
  <si>
    <t>体重</t>
  </si>
  <si>
    <t>生存</t>
  </si>
  <si>
    <t>地域</t>
  </si>
  <si>
    <t>毒性レベル</t>
  </si>
  <si>
    <t>学科</t>
  </si>
  <si>
    <t>授業方法</t>
  </si>
  <si>
    <t>年齢</t>
  </si>
  <si>
    <t>低</t>
  </si>
  <si>
    <t>いいえ</t>
  </si>
  <si>
    <t>数学</t>
  </si>
  <si>
    <t>ディスカッション</t>
  </si>
  <si>
    <t>科学</t>
  </si>
  <si>
    <t>はい</t>
  </si>
  <si>
    <t>講義</t>
  </si>
  <si>
    <t>高</t>
  </si>
  <si>
    <t>芸術</t>
  </si>
  <si>
    <t>実行順序</t>
  </si>
  <si>
    <t>月</t>
  </si>
  <si>
    <t>バッチ</t>
  </si>
  <si>
    <t>薬品濃度</t>
  </si>
  <si>
    <t>4</t>
  </si>
  <si>
    <t>3</t>
  </si>
  <si>
    <t>5</t>
  </si>
  <si>
    <t>2</t>
  </si>
  <si>
    <t>1</t>
  </si>
  <si>
    <t>部署ID</t>
    <rPh sb="0" eb="1">
      <t>ブショ</t>
    </rPh>
    <phoneticPr fontId="4"/>
  </si>
  <si>
    <t>単回帰分析</t>
  </si>
  <si>
    <t>単回帰分析</t>
    <rPh sb="0" eb="1">
      <t>タン</t>
    </rPh>
    <rPh sb="1" eb="3">
      <t>カイキ</t>
    </rPh>
    <rPh sb="3" eb="5">
      <t>ブンセキ</t>
    </rPh>
    <phoneticPr fontId="2"/>
  </si>
  <si>
    <t>A: 勾配</t>
    <rPh sb="3" eb="5">
      <t>コウバイ</t>
    </rPh>
    <phoneticPr fontId="2"/>
  </si>
  <si>
    <t>B:　切片</t>
    <rPh sb="3" eb="5">
      <t>セッペン</t>
    </rPh>
    <phoneticPr fontId="2"/>
  </si>
  <si>
    <t>R:　相関係数</t>
    <rPh sb="3" eb="5">
      <t>ソウカン</t>
    </rPh>
    <rPh sb="5" eb="7">
      <t>ケイスウ</t>
    </rPh>
    <phoneticPr fontId="2"/>
  </si>
  <si>
    <r>
      <t>R</t>
    </r>
    <r>
      <rPr>
        <b/>
        <vertAlign val="superscript"/>
        <sz val="12"/>
        <rFont val="ＭＳ Ｐゴシック"/>
        <family val="3"/>
        <charset val="128"/>
      </rPr>
      <t>2</t>
    </r>
    <r>
      <rPr>
        <b/>
        <sz val="12"/>
        <rFont val="ＭＳ Ｐゴシック"/>
        <family val="3"/>
        <charset val="128"/>
      </rPr>
      <t>: 決定係数</t>
    </r>
    <rPh sb="4" eb="6">
      <t>ケッテイ</t>
    </rPh>
    <rPh sb="6" eb="8">
      <t>ケイスウ</t>
    </rPh>
    <phoneticPr fontId="2"/>
  </si>
  <si>
    <t>①平均値算出</t>
    <rPh sb="1" eb="4">
      <t>ヘイキンチ</t>
    </rPh>
    <rPh sb="4" eb="6">
      <t>サンシュツ</t>
    </rPh>
    <phoneticPr fontId="2"/>
  </si>
  <si>
    <t>②平均値からの偏差算出</t>
    <rPh sb="1" eb="4">
      <t>ヘイキンチ</t>
    </rPh>
    <rPh sb="7" eb="9">
      <t>ヘンサ</t>
    </rPh>
    <rPh sb="9" eb="11">
      <t>サンシュツ</t>
    </rPh>
    <phoneticPr fontId="2"/>
  </si>
  <si>
    <t>③偏差の積算出</t>
    <rPh sb="1" eb="3">
      <t>ヘンサ</t>
    </rPh>
    <rPh sb="4" eb="5">
      <t>セキ</t>
    </rPh>
    <rPh sb="5" eb="7">
      <t>サンシュツ</t>
    </rPh>
    <phoneticPr fontId="2"/>
  </si>
  <si>
    <t>④→</t>
    <phoneticPr fontId="2"/>
  </si>
  <si>
    <t>⑤→</t>
    <phoneticPr fontId="2"/>
  </si>
  <si>
    <t>⑥ｘ軸に営業人数、ｙ軸を売上にして散布図を描く</t>
    <rPh sb="2" eb="3">
      <t>ジク</t>
    </rPh>
    <rPh sb="4" eb="6">
      <t>エイギョウ</t>
    </rPh>
    <rPh sb="6" eb="8">
      <t>ニンズウ</t>
    </rPh>
    <rPh sb="10" eb="11">
      <t>ジク</t>
    </rPh>
    <rPh sb="12" eb="14">
      <t>ウリアゲ</t>
    </rPh>
    <rPh sb="17" eb="19">
      <t>サンプ</t>
    </rPh>
    <rPh sb="19" eb="20">
      <t>ズ</t>
    </rPh>
    <rPh sb="21" eb="22">
      <t>エガ</t>
    </rPh>
    <phoneticPr fontId="2"/>
  </si>
  <si>
    <t>⑦近似式および決定係数を表示</t>
    <rPh sb="1" eb="4">
      <t>キンジシキ</t>
    </rPh>
    <rPh sb="7" eb="9">
      <t>ケッテイ</t>
    </rPh>
    <rPh sb="9" eb="11">
      <t>ケイスウ</t>
    </rPh>
    <rPh sb="12" eb="14">
      <t>ヒョウジ</t>
    </rPh>
    <phoneticPr fontId="2"/>
  </si>
  <si>
    <t>【課題】　回帰式（近似式）の勾配、切片及び決定係数を算出せよ（注意：エクセル関数で直接勾配等算出しないこと）</t>
    <rPh sb="1" eb="3">
      <t>カダイ</t>
    </rPh>
    <rPh sb="5" eb="7">
      <t>カイキ</t>
    </rPh>
    <rPh sb="7" eb="8">
      <t>シキ</t>
    </rPh>
    <rPh sb="9" eb="12">
      <t>キンジシキ</t>
    </rPh>
    <rPh sb="14" eb="16">
      <t>コウバイ</t>
    </rPh>
    <rPh sb="17" eb="19">
      <t>セッペン</t>
    </rPh>
    <rPh sb="19" eb="20">
      <t>オヨ</t>
    </rPh>
    <rPh sb="21" eb="23">
      <t>ケッテイ</t>
    </rPh>
    <rPh sb="23" eb="25">
      <t>ケイスウ</t>
    </rPh>
    <rPh sb="26" eb="28">
      <t>サンシュツ</t>
    </rPh>
    <rPh sb="31" eb="33">
      <t>チュウイ</t>
    </rPh>
    <rPh sb="38" eb="40">
      <t>カンスウ</t>
    </rPh>
    <rPh sb="41" eb="43">
      <t>チョクセツ</t>
    </rPh>
    <rPh sb="43" eb="45">
      <t>コウバイ</t>
    </rPh>
    <rPh sb="45" eb="46">
      <t>トウ</t>
    </rPh>
    <rPh sb="46" eb="48">
      <t>サンシュツ</t>
    </rPh>
    <phoneticPr fontId="2"/>
  </si>
  <si>
    <t>単回帰分析の原理</t>
    <rPh sb="6" eb="8">
      <t>ゲンリ</t>
    </rPh>
    <phoneticPr fontId="2"/>
  </si>
</sst>
</file>

<file path=xl/styles.xml><?xml version="1.0" encoding="utf-8"?>
<styleSheet xmlns="http://schemas.openxmlformats.org/spreadsheetml/2006/main">
  <numFmts count="5">
    <numFmt numFmtId="176" formatCode="0.0"/>
    <numFmt numFmtId="177" formatCode="#,##0.0;[Red]\-#,##0.0"/>
    <numFmt numFmtId="178" formatCode="0_ "/>
    <numFmt numFmtId="179" formatCode="0.0000"/>
    <numFmt numFmtId="180" formatCode="0.0000_ "/>
  </numFmts>
  <fonts count="1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color theme="1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  <font>
      <b/>
      <vertAlign val="superscript"/>
      <sz val="12"/>
      <name val="ＭＳ Ｐゴシック"/>
      <family val="3"/>
      <charset val="128"/>
    </font>
    <font>
      <b/>
      <sz val="12"/>
      <color rgb="FF0033CC"/>
      <name val="ＭＳ Ｐゴシック"/>
      <family val="3"/>
      <charset val="128"/>
    </font>
    <font>
      <b/>
      <sz val="11"/>
      <color rgb="FF0033CC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rgb="FF00B05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/>
    <xf numFmtId="2" fontId="1" fillId="0" borderId="0" xfId="0" applyNumberFormat="1" applyFont="1" applyAlignment="1"/>
    <xf numFmtId="176" fontId="1" fillId="0" borderId="0" xfId="0" applyNumberFormat="1" applyFont="1" applyAlignment="1"/>
    <xf numFmtId="0" fontId="5" fillId="0" borderId="0" xfId="3">
      <alignment vertical="center"/>
    </xf>
    <xf numFmtId="0" fontId="6" fillId="0" borderId="1" xfId="3" applyFont="1" applyBorder="1">
      <alignment vertical="center"/>
    </xf>
    <xf numFmtId="0" fontId="6" fillId="0" borderId="0" xfId="3" applyFont="1">
      <alignment vertical="center"/>
    </xf>
    <xf numFmtId="0" fontId="6" fillId="0" borderId="1" xfId="3" applyFont="1" applyBorder="1" applyAlignment="1">
      <alignment horizontal="center" vertical="center"/>
    </xf>
    <xf numFmtId="0" fontId="6" fillId="0" borderId="0" xfId="3" applyFont="1" applyBorder="1">
      <alignment vertical="center"/>
    </xf>
    <xf numFmtId="0" fontId="8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38" fontId="6" fillId="0" borderId="1" xfId="1" applyFont="1" applyBorder="1">
      <alignment vertical="center"/>
    </xf>
    <xf numFmtId="0" fontId="5" fillId="0" borderId="0" xfId="3" applyBorder="1">
      <alignment vertical="center"/>
    </xf>
    <xf numFmtId="178" fontId="5" fillId="0" borderId="0" xfId="3" applyNumberFormat="1" applyBorder="1">
      <alignment vertical="center"/>
    </xf>
    <xf numFmtId="0" fontId="10" fillId="0" borderId="1" xfId="3" applyFont="1" applyBorder="1" applyAlignment="1">
      <alignment horizontal="center" vertical="center"/>
    </xf>
    <xf numFmtId="177" fontId="6" fillId="2" borderId="1" xfId="3" applyNumberFormat="1" applyFont="1" applyFill="1" applyBorder="1">
      <alignment vertical="center"/>
    </xf>
    <xf numFmtId="3" fontId="7" fillId="2" borderId="1" xfId="1" applyNumberFormat="1" applyFont="1" applyFill="1" applyBorder="1">
      <alignment vertical="center"/>
    </xf>
    <xf numFmtId="178" fontId="7" fillId="2" borderId="1" xfId="4" applyNumberFormat="1" applyFont="1" applyFill="1" applyBorder="1">
      <alignment vertical="center"/>
    </xf>
    <xf numFmtId="176" fontId="6" fillId="2" borderId="1" xfId="3" applyNumberFormat="1" applyFont="1" applyFill="1" applyBorder="1">
      <alignment vertical="center"/>
    </xf>
    <xf numFmtId="179" fontId="6" fillId="2" borderId="1" xfId="3" applyNumberFormat="1" applyFont="1" applyFill="1" applyBorder="1">
      <alignment vertical="center"/>
    </xf>
    <xf numFmtId="38" fontId="6" fillId="2" borderId="1" xfId="1" applyFont="1" applyFill="1" applyBorder="1">
      <alignment vertical="center"/>
    </xf>
    <xf numFmtId="180" fontId="6" fillId="2" borderId="1" xfId="3" applyNumberFormat="1" applyFont="1" applyFill="1" applyBorder="1">
      <alignment vertical="center"/>
    </xf>
    <xf numFmtId="177" fontId="12" fillId="0" borderId="1" xfId="3" applyNumberFormat="1" applyFont="1" applyBorder="1">
      <alignment vertical="center"/>
    </xf>
    <xf numFmtId="3" fontId="13" fillId="0" borderId="1" xfId="1" applyNumberFormat="1" applyFont="1" applyBorder="1">
      <alignment vertical="center"/>
    </xf>
    <xf numFmtId="178" fontId="13" fillId="0" borderId="1" xfId="4" applyNumberFormat="1" applyFont="1" applyBorder="1">
      <alignment vertical="center"/>
    </xf>
    <xf numFmtId="38" fontId="12" fillId="0" borderId="1" xfId="1" applyFont="1" applyBorder="1">
      <alignment vertical="center"/>
    </xf>
    <xf numFmtId="180" fontId="12" fillId="0" borderId="1" xfId="3" applyNumberFormat="1" applyFont="1" applyBorder="1">
      <alignment vertical="center"/>
    </xf>
    <xf numFmtId="176" fontId="12" fillId="0" borderId="1" xfId="3" applyNumberFormat="1" applyFont="1" applyBorder="1">
      <alignment vertical="center"/>
    </xf>
    <xf numFmtId="179" fontId="12" fillId="0" borderId="1" xfId="3" applyNumberFormat="1" applyFont="1" applyBorder="1">
      <alignment vertical="center"/>
    </xf>
    <xf numFmtId="0" fontId="14" fillId="0" borderId="0" xfId="3" applyFont="1">
      <alignment vertical="center"/>
    </xf>
    <xf numFmtId="0" fontId="15" fillId="0" borderId="0" xfId="3" applyFont="1">
      <alignment vertical="center"/>
    </xf>
    <xf numFmtId="0" fontId="12" fillId="0" borderId="0" xfId="3" applyFont="1" applyBorder="1">
      <alignment vertical="center"/>
    </xf>
    <xf numFmtId="0" fontId="12" fillId="0" borderId="0" xfId="3" applyFont="1" applyAlignment="1">
      <alignment horizontal="right" vertical="center"/>
    </xf>
    <xf numFmtId="0" fontId="12" fillId="0" borderId="0" xfId="3" applyFont="1">
      <alignment vertical="center"/>
    </xf>
    <xf numFmtId="178" fontId="12" fillId="0" borderId="0" xfId="3" applyNumberFormat="1" applyFont="1" applyBorder="1">
      <alignment vertical="center"/>
    </xf>
    <xf numFmtId="0" fontId="16" fillId="0" borderId="0" xfId="3" applyFont="1">
      <alignment vertical="center"/>
    </xf>
  </cellXfs>
  <cellStyles count="5">
    <cellStyle name="桁区切り" xfId="1" builtinId="6"/>
    <cellStyle name="桁区切り 2" xfId="4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colors>
    <mruColors>
      <color rgb="FFFF00FF"/>
      <color rgb="FF00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scatterChart>
        <c:scatterStyle val="lineMarker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33CC"/>
              </a:solidFill>
              <a:ln w="9525">
                <a:solidFill>
                  <a:srgbClr val="0033CC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965987890934216"/>
                  <c:y val="-4.7232251862283588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sz="1400" baseline="0"/>
                      <a:t>y = 99.242x + 25.983</a:t>
                    </a:r>
                    <a:br>
                      <a:rPr lang="en-US" altLang="ja-JP" sz="1400" baseline="0"/>
                    </a:br>
                    <a:r>
                      <a:rPr lang="en-US" altLang="ja-JP" sz="1400" baseline="0"/>
                      <a:t>R² = 0.9962</a:t>
                    </a:r>
                    <a:endParaRPr lang="en-US" altLang="ja-JP" sz="14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</c:trendlineLbl>
          </c:trendline>
          <c:xVal>
            <c:numRef>
              <c:f>単回帰_実行結果!$C$7:$C$30</c:f>
              <c:numCache>
                <c:formatCode>General</c:formatCode>
                <c:ptCount val="24"/>
                <c:pt idx="0">
                  <c:v>20</c:v>
                </c:pt>
                <c:pt idx="1">
                  <c:v>5</c:v>
                </c:pt>
                <c:pt idx="2">
                  <c:v>9</c:v>
                </c:pt>
                <c:pt idx="3">
                  <c:v>15</c:v>
                </c:pt>
                <c:pt idx="4">
                  <c:v>23</c:v>
                </c:pt>
                <c:pt idx="5">
                  <c:v>18</c:v>
                </c:pt>
                <c:pt idx="6">
                  <c:v>18</c:v>
                </c:pt>
                <c:pt idx="7">
                  <c:v>27</c:v>
                </c:pt>
                <c:pt idx="8">
                  <c:v>17</c:v>
                </c:pt>
                <c:pt idx="9">
                  <c:v>21</c:v>
                </c:pt>
                <c:pt idx="10">
                  <c:v>17</c:v>
                </c:pt>
                <c:pt idx="11">
                  <c:v>19</c:v>
                </c:pt>
                <c:pt idx="12">
                  <c:v>6</c:v>
                </c:pt>
                <c:pt idx="13">
                  <c:v>24</c:v>
                </c:pt>
                <c:pt idx="14">
                  <c:v>25</c:v>
                </c:pt>
                <c:pt idx="15">
                  <c:v>29</c:v>
                </c:pt>
                <c:pt idx="16">
                  <c:v>22</c:v>
                </c:pt>
                <c:pt idx="17">
                  <c:v>26</c:v>
                </c:pt>
                <c:pt idx="18">
                  <c:v>27</c:v>
                </c:pt>
                <c:pt idx="19">
                  <c:v>5</c:v>
                </c:pt>
                <c:pt idx="20">
                  <c:v>21</c:v>
                </c:pt>
                <c:pt idx="21">
                  <c:v>15</c:v>
                </c:pt>
                <c:pt idx="22">
                  <c:v>7</c:v>
                </c:pt>
                <c:pt idx="23">
                  <c:v>16</c:v>
                </c:pt>
              </c:numCache>
            </c:numRef>
          </c:xVal>
          <c:yVal>
            <c:numRef>
              <c:f>単回帰_実行結果!$D$7:$D$30</c:f>
              <c:numCache>
                <c:formatCode>#,##0;[Red]\-#,##0</c:formatCode>
                <c:ptCount val="24"/>
                <c:pt idx="0">
                  <c:v>2048</c:v>
                </c:pt>
                <c:pt idx="1">
                  <c:v>555</c:v>
                </c:pt>
                <c:pt idx="2">
                  <c:v>930</c:v>
                </c:pt>
                <c:pt idx="3">
                  <c:v>1417</c:v>
                </c:pt>
                <c:pt idx="4">
                  <c:v>2369</c:v>
                </c:pt>
                <c:pt idx="5">
                  <c:v>1786</c:v>
                </c:pt>
                <c:pt idx="6">
                  <c:v>1891</c:v>
                </c:pt>
                <c:pt idx="7">
                  <c:v>2738</c:v>
                </c:pt>
                <c:pt idx="8">
                  <c:v>1705</c:v>
                </c:pt>
                <c:pt idx="9">
                  <c:v>2140</c:v>
                </c:pt>
                <c:pt idx="10">
                  <c:v>1774</c:v>
                </c:pt>
                <c:pt idx="11">
                  <c:v>1866</c:v>
                </c:pt>
                <c:pt idx="12">
                  <c:v>583</c:v>
                </c:pt>
                <c:pt idx="13">
                  <c:v>2374</c:v>
                </c:pt>
                <c:pt idx="14">
                  <c:v>2439</c:v>
                </c:pt>
                <c:pt idx="15">
                  <c:v>2903</c:v>
                </c:pt>
                <c:pt idx="16">
                  <c:v>2144</c:v>
                </c:pt>
                <c:pt idx="17">
                  <c:v>2577</c:v>
                </c:pt>
                <c:pt idx="18">
                  <c:v>2719</c:v>
                </c:pt>
                <c:pt idx="19">
                  <c:v>525</c:v>
                </c:pt>
                <c:pt idx="20">
                  <c:v>2146</c:v>
                </c:pt>
                <c:pt idx="21">
                  <c:v>1545</c:v>
                </c:pt>
                <c:pt idx="22">
                  <c:v>702</c:v>
                </c:pt>
                <c:pt idx="23">
                  <c:v>1620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C354-4625-816A-D716DE557133}"/>
            </c:ext>
          </c:extLst>
        </c:ser>
        <c:axId val="149986688"/>
        <c:axId val="149890176"/>
      </c:scatterChart>
      <c:valAx>
        <c:axId val="14998668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20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営業人数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9890176"/>
        <c:crosses val="autoZero"/>
        <c:crossBetween val="midCat"/>
      </c:valAx>
      <c:valAx>
        <c:axId val="14989017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20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売上（百万円）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#,##0;[Red]\-#,##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9986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3" Type="http://schemas.openxmlformats.org/officeDocument/2006/relationships/image" Target="../media/image1.png"/><Relationship Id="rId7" Type="http://schemas.openxmlformats.org/officeDocument/2006/relationships/image" Target="../media/image9.png"/><Relationship Id="rId12" Type="http://schemas.openxmlformats.org/officeDocument/2006/relationships/image" Target="../media/image16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6" Type="http://schemas.openxmlformats.org/officeDocument/2006/relationships/image" Target="../media/image7.png"/><Relationship Id="rId11" Type="http://schemas.openxmlformats.org/officeDocument/2006/relationships/image" Target="../media/image15.png"/><Relationship Id="rId5" Type="http://schemas.openxmlformats.org/officeDocument/2006/relationships/image" Target="../media/image6.png"/><Relationship Id="rId10" Type="http://schemas.openxmlformats.org/officeDocument/2006/relationships/image" Target="../media/image14.png"/><Relationship Id="rId4" Type="http://schemas.openxmlformats.org/officeDocument/2006/relationships/image" Target="../media/image8.png"/><Relationship Id="rId9" Type="http://schemas.openxmlformats.org/officeDocument/2006/relationships/image" Target="../media/image1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png"/><Relationship Id="rId13" Type="http://schemas.openxmlformats.org/officeDocument/2006/relationships/chart" Target="../charts/chart1.xml"/><Relationship Id="rId3" Type="http://schemas.openxmlformats.org/officeDocument/2006/relationships/image" Target="../media/image1.png"/><Relationship Id="rId7" Type="http://schemas.openxmlformats.org/officeDocument/2006/relationships/image" Target="../media/image15.png"/><Relationship Id="rId12" Type="http://schemas.openxmlformats.org/officeDocument/2006/relationships/image" Target="../media/image9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6" Type="http://schemas.openxmlformats.org/officeDocument/2006/relationships/image" Target="../media/image14.png"/><Relationship Id="rId11" Type="http://schemas.openxmlformats.org/officeDocument/2006/relationships/image" Target="../media/image7.png"/><Relationship Id="rId5" Type="http://schemas.openxmlformats.org/officeDocument/2006/relationships/image" Target="../media/image13.png"/><Relationship Id="rId10" Type="http://schemas.openxmlformats.org/officeDocument/2006/relationships/image" Target="../media/image6.png"/><Relationship Id="rId4" Type="http://schemas.openxmlformats.org/officeDocument/2006/relationships/image" Target="../media/image12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17</xdr:row>
      <xdr:rowOff>28575</xdr:rowOff>
    </xdr:from>
    <xdr:to>
      <xdr:col>6</xdr:col>
      <xdr:colOff>448316</xdr:colOff>
      <xdr:row>29</xdr:row>
      <xdr:rowOff>85404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" y="2943225"/>
          <a:ext cx="4134491" cy="2114229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476250</xdr:colOff>
      <xdr:row>1</xdr:row>
      <xdr:rowOff>161925</xdr:rowOff>
    </xdr:from>
    <xdr:to>
      <xdr:col>7</xdr:col>
      <xdr:colOff>361364</xdr:colOff>
      <xdr:row>16</xdr:row>
      <xdr:rowOff>47318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6250" y="333375"/>
          <a:ext cx="4685714" cy="2457143"/>
        </a:xfrm>
        <a:prstGeom prst="rect">
          <a:avLst/>
        </a:prstGeom>
      </xdr:spPr>
    </xdr:pic>
    <xdr:clientData/>
  </xdr:twoCellAnchor>
  <xdr:twoCellAnchor editAs="oneCell">
    <xdr:from>
      <xdr:col>9</xdr:col>
      <xdr:colOff>143932</xdr:colOff>
      <xdr:row>16</xdr:row>
      <xdr:rowOff>124642</xdr:rowOff>
    </xdr:from>
    <xdr:to>
      <xdr:col>17</xdr:col>
      <xdr:colOff>11720</xdr:colOff>
      <xdr:row>40</xdr:row>
      <xdr:rowOff>32600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30332" y="2844982"/>
          <a:ext cx="4744588" cy="3931318"/>
        </a:xfrm>
        <a:prstGeom prst="rect">
          <a:avLst/>
        </a:prstGeom>
      </xdr:spPr>
    </xdr:pic>
    <xdr:clientData/>
  </xdr:twoCellAnchor>
  <xdr:twoCellAnchor editAs="oneCell">
    <xdr:from>
      <xdr:col>8</xdr:col>
      <xdr:colOff>677660</xdr:colOff>
      <xdr:row>40</xdr:row>
      <xdr:rowOff>167367</xdr:rowOff>
    </xdr:from>
    <xdr:to>
      <xdr:col>17</xdr:col>
      <xdr:colOff>23300</xdr:colOff>
      <xdr:row>56</xdr:row>
      <xdr:rowOff>91928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120517" y="7243081"/>
          <a:ext cx="5468854" cy="2754846"/>
        </a:xfrm>
        <a:prstGeom prst="rect">
          <a:avLst/>
        </a:prstGeom>
      </xdr:spPr>
    </xdr:pic>
    <xdr:clientData/>
  </xdr:twoCellAnchor>
  <xdr:twoCellAnchor editAs="oneCell">
    <xdr:from>
      <xdr:col>8</xdr:col>
      <xdr:colOff>136073</xdr:colOff>
      <xdr:row>2</xdr:row>
      <xdr:rowOff>13607</xdr:rowOff>
    </xdr:from>
    <xdr:to>
      <xdr:col>13</xdr:col>
      <xdr:colOff>533400</xdr:colOff>
      <xdr:row>6</xdr:row>
      <xdr:rowOff>41067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12873" y="386987"/>
          <a:ext cx="3445327" cy="698020"/>
        </a:xfrm>
        <a:prstGeom prst="rect">
          <a:avLst/>
        </a:prstGeom>
      </xdr:spPr>
    </xdr:pic>
    <xdr:clientData/>
  </xdr:twoCellAnchor>
  <xdr:twoCellAnchor editAs="oneCell">
    <xdr:from>
      <xdr:col>8</xdr:col>
      <xdr:colOff>158931</xdr:colOff>
      <xdr:row>11</xdr:row>
      <xdr:rowOff>80831</xdr:rowOff>
    </xdr:from>
    <xdr:to>
      <xdr:col>10</xdr:col>
      <xdr:colOff>510540</xdr:colOff>
      <xdr:row>15</xdr:row>
      <xdr:rowOff>30481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035731" y="1962971"/>
          <a:ext cx="1570809" cy="620210"/>
        </a:xfrm>
        <a:prstGeom prst="rect">
          <a:avLst/>
        </a:prstGeom>
      </xdr:spPr>
    </xdr:pic>
    <xdr:clientData/>
  </xdr:twoCellAnchor>
  <xdr:twoCellAnchor editAs="oneCell">
    <xdr:from>
      <xdr:col>14</xdr:col>
      <xdr:colOff>123007</xdr:colOff>
      <xdr:row>0</xdr:row>
      <xdr:rowOff>53341</xdr:rowOff>
    </xdr:from>
    <xdr:to>
      <xdr:col>19</xdr:col>
      <xdr:colOff>435283</xdr:colOff>
      <xdr:row>8</xdr:row>
      <xdr:rowOff>35379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657407" y="53341"/>
          <a:ext cx="3360276" cy="1361258"/>
        </a:xfrm>
        <a:prstGeom prst="rect">
          <a:avLst/>
        </a:prstGeom>
      </xdr:spPr>
    </xdr:pic>
    <xdr:clientData/>
  </xdr:twoCellAnchor>
  <xdr:twoCellAnchor editAs="oneCell">
    <xdr:from>
      <xdr:col>8</xdr:col>
      <xdr:colOff>68579</xdr:colOff>
      <xdr:row>6</xdr:row>
      <xdr:rowOff>137160</xdr:rowOff>
    </xdr:from>
    <xdr:to>
      <xdr:col>13</xdr:col>
      <xdr:colOff>47084</xdr:colOff>
      <xdr:row>10</xdr:row>
      <xdr:rowOff>144780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945379" y="1181100"/>
          <a:ext cx="3026505" cy="6781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175260</xdr:colOff>
      <xdr:row>7</xdr:row>
      <xdr:rowOff>76199</xdr:rowOff>
    </xdr:from>
    <xdr:to>
      <xdr:col>17</xdr:col>
      <xdr:colOff>487680</xdr:colOff>
      <xdr:row>15</xdr:row>
      <xdr:rowOff>7772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709660" y="1287779"/>
          <a:ext cx="2141220" cy="127269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304800</xdr:colOff>
      <xdr:row>4</xdr:row>
      <xdr:rowOff>152400</xdr:rowOff>
    </xdr:from>
    <xdr:ext cx="595098" cy="200119"/>
    <mc:AlternateContent xmlns:mc="http://schemas.openxmlformats.org/markup-compatibility/2006">
      <mc:Choice xmlns="" xmlns:a14="http://schemas.microsoft.com/office/drawing/2010/main" Requires="a14">
        <xdr:sp macro="" textlink="">
          <xdr:nvSpPr>
            <xdr:cNvPr id="6" name="テキスト ボックス 5"/>
            <xdr:cNvSpPr txBox="1"/>
          </xdr:nvSpPr>
          <xdr:spPr>
            <a:xfrm>
              <a:off x="1847850" y="647700"/>
              <a:ext cx="595098" cy="2001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kumimoji="1" lang="en-US" altLang="ja-JP" sz="12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kumimoji="1" lang="en-US" altLang="ja-JP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𝑥</m:t>
                        </m:r>
                      </m:e>
                    </m:acc>
                    <m:r>
                      <a:rPr kumimoji="1" lang="ja-JP" altLang="ja-JP" sz="12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：平均</m:t>
                    </m:r>
                  </m:oMath>
                </m:oMathPara>
              </a14:m>
              <a:endPara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6" name="テキスト ボックス 5"/>
            <xdr:cNvSpPr txBox="1"/>
          </xdr:nvSpPr>
          <xdr:spPr>
            <a:xfrm>
              <a:off x="1847850" y="647700"/>
              <a:ext cx="595098" cy="2001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en-US" altLang="ja-JP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𝑥 ̅</a:t>
              </a:r>
              <a:r>
                <a:rPr kumimoji="1" lang="ja-JP" altLang="ja-JP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：平均</a:t>
              </a:r>
              <a:endPara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oneCellAnchor>
  <xdr:oneCellAnchor>
    <xdr:from>
      <xdr:col>3</xdr:col>
      <xdr:colOff>304800</xdr:colOff>
      <xdr:row>4</xdr:row>
      <xdr:rowOff>142875</xdr:rowOff>
    </xdr:from>
    <xdr:ext cx="595098" cy="200119"/>
    <mc:AlternateContent xmlns:mc="http://schemas.openxmlformats.org/markup-compatibility/2006">
      <mc:Choice xmlns="" xmlns:a14="http://schemas.microsoft.com/office/drawing/2010/main" Requires="a14">
        <xdr:sp macro="" textlink="">
          <xdr:nvSpPr>
            <xdr:cNvPr id="7" name="テキスト ボックス 6"/>
            <xdr:cNvSpPr txBox="1"/>
          </xdr:nvSpPr>
          <xdr:spPr>
            <a:xfrm>
              <a:off x="3048000" y="638175"/>
              <a:ext cx="595098" cy="2001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kumimoji="1" lang="en-US" altLang="ja-JP" sz="12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kumimoji="1" lang="en-US" altLang="ja-JP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𝑦</m:t>
                        </m:r>
                      </m:e>
                    </m:acc>
                    <m:r>
                      <a:rPr kumimoji="1" lang="ja-JP" altLang="ja-JP" sz="12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：平均</m:t>
                    </m:r>
                  </m:oMath>
                </m:oMathPara>
              </a14:m>
              <a:endPara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7" name="テキスト ボックス 6"/>
            <xdr:cNvSpPr txBox="1"/>
          </xdr:nvSpPr>
          <xdr:spPr>
            <a:xfrm>
              <a:off x="3048000" y="638175"/>
              <a:ext cx="595098" cy="2001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en-US" altLang="ja-JP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𝑦 ̅</a:t>
              </a:r>
              <a:r>
                <a:rPr kumimoji="1" lang="ja-JP" altLang="ja-JP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：平均</a:t>
              </a:r>
              <a:endPara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oneCellAnchor>
  <xdr:twoCellAnchor editAs="oneCell">
    <xdr:from>
      <xdr:col>5</xdr:col>
      <xdr:colOff>161925</xdr:colOff>
      <xdr:row>4</xdr:row>
      <xdr:rowOff>85725</xdr:rowOff>
    </xdr:from>
    <xdr:to>
      <xdr:col>5</xdr:col>
      <xdr:colOff>1076325</xdr:colOff>
      <xdr:row>4</xdr:row>
      <xdr:rowOff>408110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29225" y="581025"/>
          <a:ext cx="914400" cy="322385"/>
        </a:xfrm>
        <a:prstGeom prst="rect">
          <a:avLst/>
        </a:prstGeom>
      </xdr:spPr>
    </xdr:pic>
    <xdr:clientData/>
  </xdr:twoCellAnchor>
  <xdr:twoCellAnchor editAs="oneCell">
    <xdr:from>
      <xdr:col>6</xdr:col>
      <xdr:colOff>200025</xdr:colOff>
      <xdr:row>4</xdr:row>
      <xdr:rowOff>77065</xdr:rowOff>
    </xdr:from>
    <xdr:to>
      <xdr:col>6</xdr:col>
      <xdr:colOff>952356</xdr:colOff>
      <xdr:row>4</xdr:row>
      <xdr:rowOff>419034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572365"/>
          <a:ext cx="752331" cy="341969"/>
        </a:xfrm>
        <a:prstGeom prst="rect">
          <a:avLst/>
        </a:prstGeom>
      </xdr:spPr>
    </xdr:pic>
    <xdr:clientData/>
  </xdr:twoCellAnchor>
  <xdr:twoCellAnchor editAs="oneCell">
    <xdr:from>
      <xdr:col>11</xdr:col>
      <xdr:colOff>129540</xdr:colOff>
      <xdr:row>2</xdr:row>
      <xdr:rowOff>74295</xdr:rowOff>
    </xdr:from>
    <xdr:to>
      <xdr:col>15</xdr:col>
      <xdr:colOff>223254</xdr:colOff>
      <xdr:row>9</xdr:row>
      <xdr:rowOff>205963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721340" y="577215"/>
          <a:ext cx="3659874" cy="2196688"/>
        </a:xfrm>
        <a:prstGeom prst="rect">
          <a:avLst/>
        </a:prstGeom>
      </xdr:spPr>
    </xdr:pic>
    <xdr:clientData/>
  </xdr:twoCellAnchor>
  <xdr:twoCellAnchor editAs="oneCell">
    <xdr:from>
      <xdr:col>8</xdr:col>
      <xdr:colOff>464820</xdr:colOff>
      <xdr:row>1</xdr:row>
      <xdr:rowOff>213360</xdr:rowOff>
    </xdr:from>
    <xdr:to>
      <xdr:col>10</xdr:col>
      <xdr:colOff>770985</xdr:colOff>
      <xdr:row>3</xdr:row>
      <xdr:rowOff>178599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382000" y="464820"/>
          <a:ext cx="2089245" cy="46815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518160</xdr:colOff>
      <xdr:row>3</xdr:row>
      <xdr:rowOff>177706</xdr:rowOff>
    </xdr:from>
    <xdr:to>
      <xdr:col>9</xdr:col>
      <xdr:colOff>785949</xdr:colOff>
      <xdr:row>4</xdr:row>
      <xdr:rowOff>383989</xdr:rowOff>
    </xdr:to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435340" y="932086"/>
          <a:ext cx="1159329" cy="457743"/>
        </a:xfrm>
        <a:prstGeom prst="rect">
          <a:avLst/>
        </a:prstGeom>
      </xdr:spPr>
    </xdr:pic>
    <xdr:clientData/>
  </xdr:twoCellAnchor>
  <xdr:twoCellAnchor editAs="oneCell">
    <xdr:from>
      <xdr:col>8</xdr:col>
      <xdr:colOff>502920</xdr:colOff>
      <xdr:row>4</xdr:row>
      <xdr:rowOff>342900</xdr:rowOff>
    </xdr:from>
    <xdr:to>
      <xdr:col>11</xdr:col>
      <xdr:colOff>68580</xdr:colOff>
      <xdr:row>8</xdr:row>
      <xdr:rowOff>22860</xdr:rowOff>
    </xdr:to>
    <xdr:pic>
      <xdr:nvPicPr>
        <xdr:cNvPr id="19" name="図 18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420100" y="1348740"/>
          <a:ext cx="2240280" cy="990600"/>
        </a:xfrm>
        <a:prstGeom prst="rect">
          <a:avLst/>
        </a:prstGeom>
      </xdr:spPr>
    </xdr:pic>
    <xdr:clientData/>
  </xdr:twoCellAnchor>
  <xdr:twoCellAnchor editAs="oneCell">
    <xdr:from>
      <xdr:col>8</xdr:col>
      <xdr:colOff>518160</xdr:colOff>
      <xdr:row>7</xdr:row>
      <xdr:rowOff>152400</xdr:rowOff>
    </xdr:from>
    <xdr:to>
      <xdr:col>10</xdr:col>
      <xdr:colOff>228600</xdr:colOff>
      <xdr:row>10</xdr:row>
      <xdr:rowOff>194295</xdr:rowOff>
    </xdr:to>
    <xdr:pic>
      <xdr:nvPicPr>
        <xdr:cNvPr id="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435340" y="2125980"/>
          <a:ext cx="1493520" cy="8877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45720</xdr:colOff>
      <xdr:row>7</xdr:row>
      <xdr:rowOff>46297</xdr:rowOff>
    </xdr:from>
    <xdr:to>
      <xdr:col>2</xdr:col>
      <xdr:colOff>968057</xdr:colOff>
      <xdr:row>7</xdr:row>
      <xdr:rowOff>282834</xdr:rowOff>
    </xdr:to>
    <xdr:pic>
      <xdr:nvPicPr>
        <xdr:cNvPr id="2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:lc="http://schemas.openxmlformats.org/drawingml/2006/lockedCanvas" xmlns="" val="0"/>
            </a:ext>
          </a:extLst>
        </a:blip>
        <a:srcRect/>
        <a:stretch>
          <a:fillRect/>
        </a:stretch>
      </xdr:blipFill>
      <xdr:spPr bwMode="auto">
        <a:xfrm>
          <a:off x="1432560" y="2019877"/>
          <a:ext cx="922337" cy="236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lc="http://schemas.openxmlformats.org/drawingml/2006/lockedCanvas" xmlns="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xmlns:lc="http://schemas.openxmlformats.org/drawingml/2006/lockedCanvas" xmlns="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46012</xdr:colOff>
      <xdr:row>7</xdr:row>
      <xdr:rowOff>69157</xdr:rowOff>
    </xdr:from>
    <xdr:to>
      <xdr:col>3</xdr:col>
      <xdr:colOff>1096261</xdr:colOff>
      <xdr:row>7</xdr:row>
      <xdr:rowOff>289561</xdr:rowOff>
    </xdr:to>
    <xdr:pic>
      <xdr:nvPicPr>
        <xdr:cNvPr id="2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:lc="http://schemas.openxmlformats.org/drawingml/2006/lockedCanvas" xmlns="" val="0"/>
            </a:ext>
          </a:extLst>
        </a:blip>
        <a:srcRect/>
        <a:stretch>
          <a:fillRect/>
        </a:stretch>
      </xdr:blipFill>
      <xdr:spPr bwMode="auto">
        <a:xfrm>
          <a:off x="2514892" y="2042737"/>
          <a:ext cx="1050249" cy="220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lc="http://schemas.openxmlformats.org/drawingml/2006/lockedCanvas" xmlns="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xmlns:lc="http://schemas.openxmlformats.org/drawingml/2006/lockedCanvas" xmlns="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162241</xdr:colOff>
      <xdr:row>7</xdr:row>
      <xdr:rowOff>60960</xdr:rowOff>
    </xdr:from>
    <xdr:to>
      <xdr:col>4</xdr:col>
      <xdr:colOff>794066</xdr:colOff>
      <xdr:row>7</xdr:row>
      <xdr:rowOff>297497</xdr:rowOff>
    </xdr:to>
    <xdr:pic>
      <xdr:nvPicPr>
        <xdr:cNvPr id="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:lc="http://schemas.openxmlformats.org/drawingml/2006/lockedCanvas" xmlns="" val="0"/>
            </a:ext>
          </a:extLst>
        </a:blip>
        <a:srcRect/>
        <a:stretch>
          <a:fillRect/>
        </a:stretch>
      </xdr:blipFill>
      <xdr:spPr bwMode="auto">
        <a:xfrm>
          <a:off x="3789361" y="2034540"/>
          <a:ext cx="631825" cy="236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lc="http://schemas.openxmlformats.org/drawingml/2006/lockedCanvas" xmlns="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xmlns:lc="http://schemas.openxmlformats.org/drawingml/2006/lockedCanvas" xmlns="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224425</xdr:colOff>
      <xdr:row>7</xdr:row>
      <xdr:rowOff>68897</xdr:rowOff>
    </xdr:from>
    <xdr:to>
      <xdr:col>5</xdr:col>
      <xdr:colOff>872125</xdr:colOff>
      <xdr:row>7</xdr:row>
      <xdr:rowOff>297497</xdr:rowOff>
    </xdr:to>
    <xdr:pic>
      <xdr:nvPicPr>
        <xdr:cNvPr id="2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:lc="http://schemas.openxmlformats.org/drawingml/2006/lockedCanvas" xmlns="" val="0"/>
            </a:ext>
          </a:extLst>
        </a:blip>
        <a:srcRect/>
        <a:stretch>
          <a:fillRect/>
        </a:stretch>
      </xdr:blipFill>
      <xdr:spPr bwMode="auto">
        <a:xfrm>
          <a:off x="4788805" y="2042477"/>
          <a:ext cx="647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lc="http://schemas.openxmlformats.org/drawingml/2006/lockedCanvas" xmlns="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xmlns:lc="http://schemas.openxmlformats.org/drawingml/2006/lockedCanvas" xmlns="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71219</xdr:colOff>
      <xdr:row>7</xdr:row>
      <xdr:rowOff>68580</xdr:rowOff>
    </xdr:from>
    <xdr:to>
      <xdr:col>6</xdr:col>
      <xdr:colOff>1104901</xdr:colOff>
      <xdr:row>7</xdr:row>
      <xdr:rowOff>289243</xdr:rowOff>
    </xdr:to>
    <xdr:pic>
      <xdr:nvPicPr>
        <xdr:cNvPr id="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:lc="http://schemas.openxmlformats.org/drawingml/2006/lockedCanvas" xmlns="" val="0"/>
            </a:ext>
          </a:extLst>
        </a:blip>
        <a:srcRect/>
        <a:stretch>
          <a:fillRect/>
        </a:stretch>
      </xdr:blipFill>
      <xdr:spPr bwMode="auto">
        <a:xfrm>
          <a:off x="5717639" y="2042160"/>
          <a:ext cx="1033682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lc="http://schemas.openxmlformats.org/drawingml/2006/lockedCanvas" xmlns="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xmlns:lc="http://schemas.openxmlformats.org/drawingml/2006/lockedCanvas" xmlns="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295275</xdr:colOff>
      <xdr:row>2</xdr:row>
      <xdr:rowOff>123825</xdr:rowOff>
    </xdr:from>
    <xdr:ext cx="595098" cy="200119"/>
    <mc:AlternateContent xmlns:mc="http://schemas.openxmlformats.org/markup-compatibility/2006">
      <mc:Choice xmlns="" xmlns:a14="http://schemas.microsoft.com/office/drawing/2010/main" Requires="a14">
        <xdr:sp macro="" textlink="">
          <xdr:nvSpPr>
            <xdr:cNvPr id="14" name="テキスト ボックス 13"/>
            <xdr:cNvSpPr txBox="1"/>
          </xdr:nvSpPr>
          <xdr:spPr>
            <a:xfrm>
              <a:off x="1838325" y="619125"/>
              <a:ext cx="595098" cy="2001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kumimoji="1" lang="en-US" altLang="ja-JP" sz="12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kumimoji="1" lang="en-US" altLang="ja-JP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𝑥</m:t>
                        </m:r>
                      </m:e>
                    </m:acc>
                    <m:r>
                      <a:rPr kumimoji="1" lang="ja-JP" altLang="ja-JP" sz="12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：平均</m:t>
                    </m:r>
                  </m:oMath>
                </m:oMathPara>
              </a14:m>
              <a:endPara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14" name="テキスト ボックス 13"/>
            <xdr:cNvSpPr txBox="1"/>
          </xdr:nvSpPr>
          <xdr:spPr>
            <a:xfrm>
              <a:off x="1838325" y="619125"/>
              <a:ext cx="595098" cy="2001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en-US" altLang="ja-JP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𝑥 ̅</a:t>
              </a:r>
              <a:r>
                <a:rPr kumimoji="1" lang="ja-JP" altLang="ja-JP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：平均</a:t>
              </a:r>
              <a:endPara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oneCellAnchor>
  <xdr:oneCellAnchor>
    <xdr:from>
      <xdr:col>3</xdr:col>
      <xdr:colOff>323850</xdr:colOff>
      <xdr:row>2</xdr:row>
      <xdr:rowOff>133350</xdr:rowOff>
    </xdr:from>
    <xdr:ext cx="595098" cy="285750"/>
    <xdr:sp macro="" textlink="">
      <xdr:nvSpPr>
        <xdr:cNvPr id="16" name="テキスト ボックス 15"/>
        <xdr:cNvSpPr txBox="1"/>
      </xdr:nvSpPr>
      <xdr:spPr>
        <a:xfrm>
          <a:off x="2792730" y="636270"/>
          <a:ext cx="595098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kumimoji="1" lang="en-US" altLang="ja-JP" sz="1200" b="0" i="0">
              <a:latin typeface="Cambria Math" panose="02040503050406030204" pitchFamily="18" charset="0"/>
              <a:ea typeface="Cambria Math" panose="02040503050406030204" pitchFamily="18" charset="0"/>
            </a:rPr>
            <a:t>𝑦 ̅</a:t>
          </a:r>
          <a:r>
            <a:rPr kumimoji="1" lang="ja-JP" altLang="ja-JP" sz="12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：平均</a:t>
          </a:r>
          <a:endParaRPr kumimoji="1" lang="ja-JP" altLang="en-US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 editAs="oneCell">
    <xdr:from>
      <xdr:col>5</xdr:col>
      <xdr:colOff>161925</xdr:colOff>
      <xdr:row>2</xdr:row>
      <xdr:rowOff>85725</xdr:rowOff>
    </xdr:from>
    <xdr:to>
      <xdr:col>5</xdr:col>
      <xdr:colOff>1076325</xdr:colOff>
      <xdr:row>2</xdr:row>
      <xdr:rowOff>408110</xdr:rowOff>
    </xdr:to>
    <xdr:pic>
      <xdr:nvPicPr>
        <xdr:cNvPr id="159" name="図 15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62675" y="581025"/>
          <a:ext cx="914400" cy="322385"/>
        </a:xfrm>
        <a:prstGeom prst="rect">
          <a:avLst/>
        </a:prstGeom>
      </xdr:spPr>
    </xdr:pic>
    <xdr:clientData/>
  </xdr:twoCellAnchor>
  <xdr:twoCellAnchor editAs="oneCell">
    <xdr:from>
      <xdr:col>6</xdr:col>
      <xdr:colOff>200025</xdr:colOff>
      <xdr:row>2</xdr:row>
      <xdr:rowOff>77065</xdr:rowOff>
    </xdr:from>
    <xdr:to>
      <xdr:col>6</xdr:col>
      <xdr:colOff>952356</xdr:colOff>
      <xdr:row>2</xdr:row>
      <xdr:rowOff>419034</xdr:rowOff>
    </xdr:to>
    <xdr:pic>
      <xdr:nvPicPr>
        <xdr:cNvPr id="162" name="図 161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86650" y="572365"/>
          <a:ext cx="752331" cy="341969"/>
        </a:xfrm>
        <a:prstGeom prst="rect">
          <a:avLst/>
        </a:prstGeom>
      </xdr:spPr>
    </xdr:pic>
    <xdr:clientData/>
  </xdr:twoCellAnchor>
  <xdr:twoCellAnchor editAs="oneCell">
    <xdr:from>
      <xdr:col>11</xdr:col>
      <xdr:colOff>670560</xdr:colOff>
      <xdr:row>0</xdr:row>
      <xdr:rowOff>0</xdr:rowOff>
    </xdr:from>
    <xdr:to>
      <xdr:col>15</xdr:col>
      <xdr:colOff>764274</xdr:colOff>
      <xdr:row>7</xdr:row>
      <xdr:rowOff>131668</xdr:rowOff>
    </xdr:to>
    <xdr:pic>
      <xdr:nvPicPr>
        <xdr:cNvPr id="164" name="図 16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262360" y="0"/>
          <a:ext cx="3659874" cy="2196688"/>
        </a:xfrm>
        <a:prstGeom prst="rect">
          <a:avLst/>
        </a:prstGeom>
      </xdr:spPr>
    </xdr:pic>
    <xdr:clientData/>
  </xdr:twoCellAnchor>
  <xdr:twoCellAnchor editAs="oneCell">
    <xdr:from>
      <xdr:col>2</xdr:col>
      <xdr:colOff>83820</xdr:colOff>
      <xdr:row>5</xdr:row>
      <xdr:rowOff>83820</xdr:rowOff>
    </xdr:from>
    <xdr:to>
      <xdr:col>2</xdr:col>
      <xdr:colOff>1006157</xdr:colOff>
      <xdr:row>5</xdr:row>
      <xdr:rowOff>320357</xdr:rowOff>
    </xdr:to>
    <xdr:pic>
      <xdr:nvPicPr>
        <xdr:cNvPr id="2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:lc="http://schemas.openxmlformats.org/drawingml/2006/lockedCanvas" xmlns="" val="0"/>
            </a:ext>
          </a:extLst>
        </a:blip>
        <a:srcRect/>
        <a:stretch>
          <a:fillRect/>
        </a:stretch>
      </xdr:blipFill>
      <xdr:spPr bwMode="auto">
        <a:xfrm>
          <a:off x="1470660" y="1554480"/>
          <a:ext cx="922337" cy="236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lc="http://schemas.openxmlformats.org/drawingml/2006/lockedCanvas" xmlns="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xmlns:lc="http://schemas.openxmlformats.org/drawingml/2006/lockedCanvas" xmlns="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84112</xdr:colOff>
      <xdr:row>5</xdr:row>
      <xdr:rowOff>106680</xdr:rowOff>
    </xdr:from>
    <xdr:to>
      <xdr:col>3</xdr:col>
      <xdr:colOff>1134361</xdr:colOff>
      <xdr:row>5</xdr:row>
      <xdr:rowOff>327084</xdr:rowOff>
    </xdr:to>
    <xdr:pic>
      <xdr:nvPicPr>
        <xdr:cNvPr id="2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:lc="http://schemas.openxmlformats.org/drawingml/2006/lockedCanvas" xmlns="" val="0"/>
            </a:ext>
          </a:extLst>
        </a:blip>
        <a:srcRect/>
        <a:stretch>
          <a:fillRect/>
        </a:stretch>
      </xdr:blipFill>
      <xdr:spPr bwMode="auto">
        <a:xfrm>
          <a:off x="2552992" y="1577340"/>
          <a:ext cx="1050249" cy="220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lc="http://schemas.openxmlformats.org/drawingml/2006/lockedCanvas" xmlns="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xmlns:lc="http://schemas.openxmlformats.org/drawingml/2006/lockedCanvas" xmlns="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200341</xdr:colOff>
      <xdr:row>5</xdr:row>
      <xdr:rowOff>98483</xdr:rowOff>
    </xdr:from>
    <xdr:to>
      <xdr:col>4</xdr:col>
      <xdr:colOff>832166</xdr:colOff>
      <xdr:row>5</xdr:row>
      <xdr:rowOff>335020</xdr:rowOff>
    </xdr:to>
    <xdr:pic>
      <xdr:nvPicPr>
        <xdr:cNvPr id="2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:lc="http://schemas.openxmlformats.org/drawingml/2006/lockedCanvas" xmlns="" val="0"/>
            </a:ext>
          </a:extLst>
        </a:blip>
        <a:srcRect/>
        <a:stretch>
          <a:fillRect/>
        </a:stretch>
      </xdr:blipFill>
      <xdr:spPr bwMode="auto">
        <a:xfrm>
          <a:off x="3827461" y="1569143"/>
          <a:ext cx="631825" cy="236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lc="http://schemas.openxmlformats.org/drawingml/2006/lockedCanvas" xmlns="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xmlns:lc="http://schemas.openxmlformats.org/drawingml/2006/lockedCanvas" xmlns="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262525</xdr:colOff>
      <xdr:row>5</xdr:row>
      <xdr:rowOff>106420</xdr:rowOff>
    </xdr:from>
    <xdr:to>
      <xdr:col>5</xdr:col>
      <xdr:colOff>910225</xdr:colOff>
      <xdr:row>5</xdr:row>
      <xdr:rowOff>335020</xdr:rowOff>
    </xdr:to>
    <xdr:pic>
      <xdr:nvPicPr>
        <xdr:cNvPr id="2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:lc="http://schemas.openxmlformats.org/drawingml/2006/lockedCanvas" xmlns="" val="0"/>
            </a:ext>
          </a:extLst>
        </a:blip>
        <a:srcRect/>
        <a:stretch>
          <a:fillRect/>
        </a:stretch>
      </xdr:blipFill>
      <xdr:spPr bwMode="auto">
        <a:xfrm>
          <a:off x="4826905" y="1577080"/>
          <a:ext cx="647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lc="http://schemas.openxmlformats.org/drawingml/2006/lockedCanvas" xmlns="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xmlns:lc="http://schemas.openxmlformats.org/drawingml/2006/lockedCanvas" xmlns="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109319</xdr:colOff>
      <xdr:row>5</xdr:row>
      <xdr:rowOff>106103</xdr:rowOff>
    </xdr:from>
    <xdr:to>
      <xdr:col>6</xdr:col>
      <xdr:colOff>1143001</xdr:colOff>
      <xdr:row>5</xdr:row>
      <xdr:rowOff>326766</xdr:rowOff>
    </xdr:to>
    <xdr:pic>
      <xdr:nvPicPr>
        <xdr:cNvPr id="2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:lc="http://schemas.openxmlformats.org/drawingml/2006/lockedCanvas" xmlns="" val="0"/>
            </a:ext>
          </a:extLst>
        </a:blip>
        <a:srcRect/>
        <a:stretch>
          <a:fillRect/>
        </a:stretch>
      </xdr:blipFill>
      <xdr:spPr bwMode="auto">
        <a:xfrm>
          <a:off x="5755739" y="1576763"/>
          <a:ext cx="1033682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lc="http://schemas.openxmlformats.org/drawingml/2006/lockedCanvas" xmlns="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xmlns:lc="http://schemas.openxmlformats.org/drawingml/2006/lockedCanvas" xmlns="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548640</xdr:colOff>
      <xdr:row>0</xdr:row>
      <xdr:rowOff>83820</xdr:rowOff>
    </xdr:from>
    <xdr:to>
      <xdr:col>10</xdr:col>
      <xdr:colOff>854805</xdr:colOff>
      <xdr:row>2</xdr:row>
      <xdr:rowOff>49059</xdr:rowOff>
    </xdr:to>
    <xdr:pic>
      <xdr:nvPicPr>
        <xdr:cNvPr id="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465820" y="83820"/>
          <a:ext cx="2089245" cy="46815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601980</xdr:colOff>
      <xdr:row>2</xdr:row>
      <xdr:rowOff>48166</xdr:rowOff>
    </xdr:from>
    <xdr:to>
      <xdr:col>9</xdr:col>
      <xdr:colOff>869769</xdr:colOff>
      <xdr:row>3</xdr:row>
      <xdr:rowOff>41089</xdr:rowOff>
    </xdr:to>
    <xdr:pic>
      <xdr:nvPicPr>
        <xdr:cNvPr id="28" name="図 27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8519160" y="551086"/>
          <a:ext cx="1159329" cy="457743"/>
        </a:xfrm>
        <a:prstGeom prst="rect">
          <a:avLst/>
        </a:prstGeom>
      </xdr:spPr>
    </xdr:pic>
    <xdr:clientData/>
  </xdr:twoCellAnchor>
  <xdr:twoCellAnchor editAs="oneCell">
    <xdr:from>
      <xdr:col>8</xdr:col>
      <xdr:colOff>586740</xdr:colOff>
      <xdr:row>3</xdr:row>
      <xdr:rowOff>0</xdr:rowOff>
    </xdr:from>
    <xdr:to>
      <xdr:col>11</xdr:col>
      <xdr:colOff>152400</xdr:colOff>
      <xdr:row>6</xdr:row>
      <xdr:rowOff>144780</xdr:rowOff>
    </xdr:to>
    <xdr:pic>
      <xdr:nvPicPr>
        <xdr:cNvPr id="29" name="図 28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8503920" y="967740"/>
          <a:ext cx="2240280" cy="990600"/>
        </a:xfrm>
        <a:prstGeom prst="rect">
          <a:avLst/>
        </a:prstGeom>
      </xdr:spPr>
    </xdr:pic>
    <xdr:clientData/>
  </xdr:twoCellAnchor>
  <xdr:twoCellAnchor editAs="oneCell">
    <xdr:from>
      <xdr:col>8</xdr:col>
      <xdr:colOff>601980</xdr:colOff>
      <xdr:row>5</xdr:row>
      <xdr:rowOff>274320</xdr:rowOff>
    </xdr:from>
    <xdr:to>
      <xdr:col>10</xdr:col>
      <xdr:colOff>312420</xdr:colOff>
      <xdr:row>9</xdr:row>
      <xdr:rowOff>64755</xdr:rowOff>
    </xdr:to>
    <xdr:pic>
      <xdr:nvPicPr>
        <xdr:cNvPr id="3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8519160" y="1744980"/>
          <a:ext cx="1493520" cy="8877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7</xdr:col>
      <xdr:colOff>201930</xdr:colOff>
      <xdr:row>9</xdr:row>
      <xdr:rowOff>69531</xdr:rowOff>
    </xdr:from>
    <xdr:to>
      <xdr:col>12</xdr:col>
      <xdr:colOff>784860</xdr:colOff>
      <xdr:row>23</xdr:row>
      <xdr:rowOff>17145</xdr:rowOff>
    </xdr:to>
    <xdr:grpSp>
      <xdr:nvGrpSpPr>
        <xdr:cNvPr id="33" name="グループ化 32"/>
        <xdr:cNvGrpSpPr/>
      </xdr:nvGrpSpPr>
      <xdr:grpSpPr>
        <a:xfrm>
          <a:off x="7006590" y="2637471"/>
          <a:ext cx="5261610" cy="3468054"/>
          <a:chOff x="7006590" y="2637471"/>
          <a:chExt cx="5261610" cy="3468054"/>
        </a:xfrm>
      </xdr:grpSpPr>
      <xdr:graphicFrame macro="">
        <xdr:nvGraphicFramePr>
          <xdr:cNvPr id="163" name="グラフ 162"/>
          <xdr:cNvGraphicFramePr/>
        </xdr:nvGraphicFramePr>
        <xdr:xfrm>
          <a:off x="7006590" y="2637471"/>
          <a:ext cx="3682365" cy="346805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3"/>
          </a:graphicData>
        </a:graphic>
      </xdr:graphicFrame>
      <xdr:grpSp>
        <xdr:nvGrpSpPr>
          <xdr:cNvPr id="32" name="グループ化 31"/>
          <xdr:cNvGrpSpPr/>
        </xdr:nvGrpSpPr>
        <xdr:grpSpPr>
          <a:xfrm>
            <a:off x="7768590" y="2804160"/>
            <a:ext cx="4499610" cy="2705100"/>
            <a:chOff x="7768590" y="2804160"/>
            <a:chExt cx="4499610" cy="2705100"/>
          </a:xfrm>
        </xdr:grpSpPr>
        <xdr:cxnSp macro="">
          <xdr:nvCxnSpPr>
            <xdr:cNvPr id="18" name="直線コネクタ 17"/>
            <xdr:cNvCxnSpPr/>
          </xdr:nvCxnSpPr>
          <xdr:spPr>
            <a:xfrm flipH="1">
              <a:off x="9204960" y="2804160"/>
              <a:ext cx="0" cy="2705100"/>
            </a:xfrm>
            <a:prstGeom prst="line">
              <a:avLst/>
            </a:prstGeom>
            <a:ln w="12700"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" name="直線コネクタ 18"/>
            <xdr:cNvCxnSpPr/>
          </xdr:nvCxnSpPr>
          <xdr:spPr>
            <a:xfrm rot="5400000" flipH="1">
              <a:off x="9121140" y="2720340"/>
              <a:ext cx="0" cy="2705100"/>
            </a:xfrm>
            <a:prstGeom prst="line">
              <a:avLst/>
            </a:prstGeom>
            <a:ln w="12700"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0" name="テキスト ボックス 19"/>
            <xdr:cNvSpPr txBox="1"/>
          </xdr:nvSpPr>
          <xdr:spPr>
            <a:xfrm>
              <a:off x="9395460" y="4335780"/>
              <a:ext cx="2872740" cy="30480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kumimoji="1" lang="ja-JP" altLang="en-US" sz="1100"/>
                <a:t>（ｘの平均、ｙの平均）＝（</a:t>
              </a:r>
              <a:r>
                <a:rPr kumimoji="1" lang="en-US" altLang="ja-JP" sz="1100">
                  <a:solidFill>
                    <a:srgbClr val="FF0000"/>
                  </a:solidFill>
                </a:rPr>
                <a:t>18.0,1812.3</a:t>
              </a:r>
              <a:r>
                <a:rPr kumimoji="1" lang="ja-JP" altLang="en-US" sz="1100"/>
                <a:t>）</a:t>
              </a:r>
            </a:p>
          </xdr:txBody>
        </xdr:sp>
        <xdr:cxnSp macro="">
          <xdr:nvCxnSpPr>
            <xdr:cNvPr id="31" name="直線矢印コネクタ 30"/>
            <xdr:cNvCxnSpPr/>
          </xdr:nvCxnSpPr>
          <xdr:spPr>
            <a:xfrm flipH="1" flipV="1">
              <a:off x="9204960" y="4091940"/>
              <a:ext cx="335280" cy="335280"/>
            </a:xfrm>
            <a:prstGeom prst="straightConnector1">
              <a:avLst/>
            </a:prstGeom>
            <a:ln w="9525">
              <a:solidFill>
                <a:srgbClr val="FF0000"/>
              </a:solidFill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10</xdr:col>
      <xdr:colOff>327660</xdr:colOff>
      <xdr:row>11</xdr:row>
      <xdr:rowOff>199070</xdr:rowOff>
    </xdr:from>
    <xdr:to>
      <xdr:col>10</xdr:col>
      <xdr:colOff>327660</xdr:colOff>
      <xdr:row>14</xdr:row>
      <xdr:rowOff>236690</xdr:rowOff>
    </xdr:to>
    <xdr:cxnSp macro="">
      <xdr:nvCxnSpPr>
        <xdr:cNvPr id="34" name="直線矢印コネクタ 33"/>
        <xdr:cNvCxnSpPr/>
      </xdr:nvCxnSpPr>
      <xdr:spPr>
        <a:xfrm flipH="1">
          <a:off x="10027920" y="3269930"/>
          <a:ext cx="0" cy="792000"/>
        </a:xfrm>
        <a:prstGeom prst="straightConnector1">
          <a:avLst/>
        </a:prstGeom>
        <a:ln w="1270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243840</xdr:colOff>
      <xdr:row>14</xdr:row>
      <xdr:rowOff>229550</xdr:rowOff>
    </xdr:from>
    <xdr:to>
      <xdr:col>8</xdr:col>
      <xdr:colOff>243840</xdr:colOff>
      <xdr:row>18</xdr:row>
      <xdr:rowOff>231710</xdr:rowOff>
    </xdr:to>
    <xdr:cxnSp macro="">
      <xdr:nvCxnSpPr>
        <xdr:cNvPr id="36" name="直線矢印コネクタ 35"/>
        <xdr:cNvCxnSpPr/>
      </xdr:nvCxnSpPr>
      <xdr:spPr>
        <a:xfrm flipH="1" flipV="1">
          <a:off x="8161020" y="4054790"/>
          <a:ext cx="0" cy="1008000"/>
        </a:xfrm>
        <a:prstGeom prst="straightConnector1">
          <a:avLst/>
        </a:prstGeom>
        <a:ln w="1270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413820</xdr:colOff>
      <xdr:row>11</xdr:row>
      <xdr:rowOff>168350</xdr:rowOff>
    </xdr:from>
    <xdr:to>
      <xdr:col>10</xdr:col>
      <xdr:colOff>350280</xdr:colOff>
      <xdr:row>11</xdr:row>
      <xdr:rowOff>168350</xdr:rowOff>
    </xdr:to>
    <xdr:cxnSp macro="">
      <xdr:nvCxnSpPr>
        <xdr:cNvPr id="37" name="直線矢印コネクタ 36"/>
        <xdr:cNvCxnSpPr/>
      </xdr:nvCxnSpPr>
      <xdr:spPr>
        <a:xfrm rot="5400000" flipH="1">
          <a:off x="9636540" y="2825210"/>
          <a:ext cx="0" cy="828000"/>
        </a:xfrm>
        <a:prstGeom prst="straightConnector1">
          <a:avLst/>
        </a:prstGeom>
        <a:ln w="12700">
          <a:solidFill>
            <a:srgbClr val="FFC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261420</xdr:colOff>
      <xdr:row>19</xdr:row>
      <xdr:rowOff>15950</xdr:rowOff>
    </xdr:from>
    <xdr:to>
      <xdr:col>9</xdr:col>
      <xdr:colOff>377880</xdr:colOff>
      <xdr:row>19</xdr:row>
      <xdr:rowOff>15950</xdr:rowOff>
    </xdr:to>
    <xdr:cxnSp macro="">
      <xdr:nvCxnSpPr>
        <xdr:cNvPr id="38" name="直線矢印コネクタ 37"/>
        <xdr:cNvCxnSpPr/>
      </xdr:nvCxnSpPr>
      <xdr:spPr>
        <a:xfrm rot="16200000">
          <a:off x="8682600" y="4594490"/>
          <a:ext cx="0" cy="1008000"/>
        </a:xfrm>
        <a:prstGeom prst="straightConnector1">
          <a:avLst/>
        </a:prstGeom>
        <a:ln w="12700">
          <a:solidFill>
            <a:srgbClr val="FFC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335280</xdr:colOff>
      <xdr:row>11</xdr:row>
      <xdr:rowOff>144780</xdr:rowOff>
    </xdr:from>
    <xdr:to>
      <xdr:col>9</xdr:col>
      <xdr:colOff>457200</xdr:colOff>
      <xdr:row>19</xdr:row>
      <xdr:rowOff>0</xdr:rowOff>
    </xdr:to>
    <xdr:sp macro="" textlink="">
      <xdr:nvSpPr>
        <xdr:cNvPr id="39" name="円/楕円 38"/>
        <xdr:cNvSpPr/>
      </xdr:nvSpPr>
      <xdr:spPr>
        <a:xfrm>
          <a:off x="9144000" y="3215640"/>
          <a:ext cx="121920" cy="1866900"/>
        </a:xfrm>
        <a:prstGeom prst="ellipse">
          <a:avLst/>
        </a:prstGeom>
        <a:noFill/>
        <a:ln w="190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</xdr:col>
      <xdr:colOff>224790</xdr:colOff>
      <xdr:row>14</xdr:row>
      <xdr:rowOff>194310</xdr:rowOff>
    </xdr:from>
    <xdr:to>
      <xdr:col>10</xdr:col>
      <xdr:colOff>308610</xdr:colOff>
      <xdr:row>15</xdr:row>
      <xdr:rowOff>64770</xdr:rowOff>
    </xdr:to>
    <xdr:sp macro="" textlink="">
      <xdr:nvSpPr>
        <xdr:cNvPr id="40" name="円/楕円 39"/>
        <xdr:cNvSpPr/>
      </xdr:nvSpPr>
      <xdr:spPr>
        <a:xfrm rot="5400000">
          <a:off x="9014460" y="3147060"/>
          <a:ext cx="121920" cy="1866900"/>
        </a:xfrm>
        <a:prstGeom prst="ellipse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"/>
  <sheetViews>
    <sheetView tabSelected="1" zoomScaleNormal="100" workbookViewId="0">
      <selection activeCell="T14" sqref="T14"/>
    </sheetView>
  </sheetViews>
  <sheetFormatPr defaultRowHeight="13.2"/>
  <sheetData>
    <row r="1" spans="1:1" ht="16.2">
      <c r="A1" s="29" t="s">
        <v>61</v>
      </c>
    </row>
  </sheetData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32"/>
  <sheetViews>
    <sheetView zoomScaleNormal="100" workbookViewId="0">
      <selection activeCell="B5" sqref="B5"/>
    </sheetView>
  </sheetViews>
  <sheetFormatPr defaultColWidth="13" defaultRowHeight="19.8"/>
  <cols>
    <col min="1" max="1" width="3.33203125" style="4" customWidth="1"/>
    <col min="2" max="2" width="16.88671875" style="6" bestFit="1" customWidth="1"/>
    <col min="3" max="3" width="15.77734375" style="6" customWidth="1"/>
    <col min="4" max="4" width="16.88671875" style="6" customWidth="1"/>
    <col min="5" max="5" width="13.6640625" style="6" bestFit="1" customWidth="1"/>
    <col min="6" max="6" width="15.77734375" style="6" customWidth="1"/>
    <col min="7" max="7" width="16.88671875" style="6" customWidth="1"/>
    <col min="8" max="8" width="16.21875" style="4" customWidth="1"/>
    <col min="9" max="16384" width="13" style="4"/>
  </cols>
  <sheetData>
    <row r="1" spans="1:8">
      <c r="A1" s="29" t="s">
        <v>47</v>
      </c>
    </row>
    <row r="2" spans="1:8">
      <c r="A2" s="29"/>
      <c r="B2" s="35" t="s">
        <v>60</v>
      </c>
    </row>
    <row r="3" spans="1:8">
      <c r="A3" s="29"/>
      <c r="C3" s="30"/>
      <c r="F3" s="9" t="s">
        <v>49</v>
      </c>
      <c r="G3" s="10" t="s">
        <v>50</v>
      </c>
      <c r="H3" s="9" t="s">
        <v>51</v>
      </c>
    </row>
    <row r="4" spans="1:8">
      <c r="B4" s="8"/>
      <c r="C4" s="31" t="s">
        <v>53</v>
      </c>
      <c r="E4" s="32" t="s">
        <v>57</v>
      </c>
      <c r="F4" s="18"/>
      <c r="G4" s="18"/>
      <c r="H4" s="19"/>
    </row>
    <row r="5" spans="1:8" ht="36.75" customHeight="1">
      <c r="B5" s="8"/>
      <c r="C5" s="5"/>
      <c r="D5" s="5"/>
      <c r="F5" s="5"/>
      <c r="G5" s="5"/>
      <c r="H5" s="14" t="s">
        <v>52</v>
      </c>
    </row>
    <row r="6" spans="1:8">
      <c r="B6" s="8"/>
      <c r="C6" s="15"/>
      <c r="D6" s="15"/>
      <c r="E6" s="32" t="s">
        <v>56</v>
      </c>
      <c r="F6" s="20"/>
      <c r="G6" s="20"/>
      <c r="H6" s="21"/>
    </row>
    <row r="7" spans="1:8">
      <c r="E7" s="33" t="s">
        <v>54</v>
      </c>
      <c r="G7" s="33" t="s">
        <v>55</v>
      </c>
    </row>
    <row r="8" spans="1:8" ht="27" customHeight="1">
      <c r="B8" s="7" t="s">
        <v>46</v>
      </c>
      <c r="C8" s="7"/>
      <c r="D8" s="7"/>
      <c r="E8" s="7"/>
      <c r="F8" s="7"/>
      <c r="G8" s="7"/>
      <c r="H8" s="12"/>
    </row>
    <row r="9" spans="1:8">
      <c r="B9" s="7">
        <v>1</v>
      </c>
      <c r="C9" s="5">
        <v>20</v>
      </c>
      <c r="D9" s="11">
        <v>2048</v>
      </c>
      <c r="E9" s="16"/>
      <c r="F9" s="16"/>
      <c r="G9" s="17"/>
      <c r="H9" s="13"/>
    </row>
    <row r="10" spans="1:8">
      <c r="B10" s="7">
        <v>2</v>
      </c>
      <c r="C10" s="5">
        <v>5</v>
      </c>
      <c r="D10" s="11">
        <v>555</v>
      </c>
      <c r="E10" s="16"/>
      <c r="F10" s="16"/>
      <c r="G10" s="17"/>
      <c r="H10" s="13"/>
    </row>
    <row r="11" spans="1:8">
      <c r="B11" s="7">
        <v>3</v>
      </c>
      <c r="C11" s="5">
        <v>9</v>
      </c>
      <c r="D11" s="11">
        <v>930</v>
      </c>
      <c r="E11" s="16"/>
      <c r="F11" s="16"/>
      <c r="G11" s="17"/>
      <c r="H11" s="13"/>
    </row>
    <row r="12" spans="1:8">
      <c r="B12" s="7">
        <v>4</v>
      </c>
      <c r="C12" s="5">
        <v>15</v>
      </c>
      <c r="D12" s="11">
        <v>1417</v>
      </c>
      <c r="E12" s="16"/>
      <c r="F12" s="16"/>
      <c r="G12" s="17"/>
      <c r="H12" s="34" t="s">
        <v>58</v>
      </c>
    </row>
    <row r="13" spans="1:8">
      <c r="B13" s="7">
        <v>5</v>
      </c>
      <c r="C13" s="5">
        <v>23</v>
      </c>
      <c r="D13" s="11">
        <v>2369</v>
      </c>
      <c r="E13" s="16"/>
      <c r="F13" s="16"/>
      <c r="G13" s="17"/>
      <c r="H13" s="34" t="s">
        <v>59</v>
      </c>
    </row>
    <row r="14" spans="1:8">
      <c r="B14" s="7">
        <v>6</v>
      </c>
      <c r="C14" s="5">
        <v>18</v>
      </c>
      <c r="D14" s="11">
        <v>1786</v>
      </c>
      <c r="E14" s="16"/>
      <c r="F14" s="16"/>
      <c r="G14" s="17"/>
      <c r="H14" s="13"/>
    </row>
    <row r="15" spans="1:8">
      <c r="B15" s="7">
        <v>7</v>
      </c>
      <c r="C15" s="5">
        <v>18</v>
      </c>
      <c r="D15" s="11">
        <v>1891</v>
      </c>
      <c r="E15" s="16"/>
      <c r="F15" s="16"/>
      <c r="G15" s="17"/>
      <c r="H15" s="13"/>
    </row>
    <row r="16" spans="1:8">
      <c r="B16" s="7">
        <v>8</v>
      </c>
      <c r="C16" s="5">
        <v>27</v>
      </c>
      <c r="D16" s="11">
        <v>2738</v>
      </c>
      <c r="E16" s="16"/>
      <c r="F16" s="16"/>
      <c r="G16" s="17"/>
      <c r="H16" s="13"/>
    </row>
    <row r="17" spans="2:8">
      <c r="B17" s="7">
        <v>9</v>
      </c>
      <c r="C17" s="5">
        <v>17</v>
      </c>
      <c r="D17" s="11">
        <v>1705</v>
      </c>
      <c r="E17" s="16"/>
      <c r="F17" s="16"/>
      <c r="G17" s="17"/>
      <c r="H17" s="13"/>
    </row>
    <row r="18" spans="2:8">
      <c r="B18" s="7">
        <v>10</v>
      </c>
      <c r="C18" s="5">
        <v>21</v>
      </c>
      <c r="D18" s="11">
        <v>2140</v>
      </c>
      <c r="E18" s="16"/>
      <c r="F18" s="16"/>
      <c r="G18" s="17"/>
      <c r="H18" s="13"/>
    </row>
    <row r="19" spans="2:8">
      <c r="B19" s="7">
        <v>11</v>
      </c>
      <c r="C19" s="5">
        <v>17</v>
      </c>
      <c r="D19" s="11">
        <v>1774</v>
      </c>
      <c r="E19" s="16"/>
      <c r="F19" s="16"/>
      <c r="G19" s="17"/>
      <c r="H19" s="13"/>
    </row>
    <row r="20" spans="2:8">
      <c r="B20" s="7">
        <v>12</v>
      </c>
      <c r="C20" s="5">
        <v>19</v>
      </c>
      <c r="D20" s="11">
        <v>1866</v>
      </c>
      <c r="E20" s="16"/>
      <c r="F20" s="16"/>
      <c r="G20" s="17"/>
      <c r="H20" s="13"/>
    </row>
    <row r="21" spans="2:8">
      <c r="B21" s="7">
        <v>13</v>
      </c>
      <c r="C21" s="5">
        <v>6</v>
      </c>
      <c r="D21" s="11">
        <v>583</v>
      </c>
      <c r="E21" s="16"/>
      <c r="F21" s="16"/>
      <c r="G21" s="17"/>
      <c r="H21" s="13"/>
    </row>
    <row r="22" spans="2:8">
      <c r="B22" s="7">
        <v>14</v>
      </c>
      <c r="C22" s="5">
        <v>24</v>
      </c>
      <c r="D22" s="11">
        <v>2374</v>
      </c>
      <c r="E22" s="16"/>
      <c r="F22" s="16"/>
      <c r="G22" s="17"/>
      <c r="H22" s="13"/>
    </row>
    <row r="23" spans="2:8">
      <c r="B23" s="7">
        <v>15</v>
      </c>
      <c r="C23" s="5">
        <v>25</v>
      </c>
      <c r="D23" s="11">
        <v>2439</v>
      </c>
      <c r="E23" s="16"/>
      <c r="F23" s="16"/>
      <c r="G23" s="17"/>
      <c r="H23" s="13"/>
    </row>
    <row r="24" spans="2:8">
      <c r="B24" s="7">
        <v>16</v>
      </c>
      <c r="C24" s="5">
        <v>29</v>
      </c>
      <c r="D24" s="11">
        <v>2903</v>
      </c>
      <c r="E24" s="16"/>
      <c r="F24" s="16"/>
      <c r="G24" s="17"/>
      <c r="H24" s="13"/>
    </row>
    <row r="25" spans="2:8">
      <c r="B25" s="7">
        <v>17</v>
      </c>
      <c r="C25" s="5">
        <v>22</v>
      </c>
      <c r="D25" s="11">
        <v>2144</v>
      </c>
      <c r="E25" s="16"/>
      <c r="F25" s="16"/>
      <c r="G25" s="17"/>
      <c r="H25" s="13"/>
    </row>
    <row r="26" spans="2:8">
      <c r="B26" s="7">
        <v>18</v>
      </c>
      <c r="C26" s="5">
        <v>26</v>
      </c>
      <c r="D26" s="11">
        <v>2577</v>
      </c>
      <c r="E26" s="16"/>
      <c r="F26" s="16"/>
      <c r="G26" s="17"/>
      <c r="H26" s="13"/>
    </row>
    <row r="27" spans="2:8">
      <c r="B27" s="7">
        <v>19</v>
      </c>
      <c r="C27" s="5">
        <v>27</v>
      </c>
      <c r="D27" s="11">
        <v>2719</v>
      </c>
      <c r="E27" s="16"/>
      <c r="F27" s="16"/>
      <c r="G27" s="17"/>
      <c r="H27" s="13"/>
    </row>
    <row r="28" spans="2:8">
      <c r="B28" s="7">
        <v>20</v>
      </c>
      <c r="C28" s="5">
        <v>5</v>
      </c>
      <c r="D28" s="11">
        <v>525</v>
      </c>
      <c r="E28" s="16"/>
      <c r="F28" s="16"/>
      <c r="G28" s="17"/>
      <c r="H28" s="13"/>
    </row>
    <row r="29" spans="2:8">
      <c r="B29" s="7">
        <v>21</v>
      </c>
      <c r="C29" s="5">
        <v>21</v>
      </c>
      <c r="D29" s="11">
        <v>2146</v>
      </c>
      <c r="E29" s="16"/>
      <c r="F29" s="16"/>
      <c r="G29" s="17"/>
      <c r="H29" s="13"/>
    </row>
    <row r="30" spans="2:8">
      <c r="B30" s="7">
        <v>22</v>
      </c>
      <c r="C30" s="5">
        <v>15</v>
      </c>
      <c r="D30" s="11">
        <v>1545</v>
      </c>
      <c r="E30" s="16"/>
      <c r="F30" s="16"/>
      <c r="G30" s="17"/>
      <c r="H30" s="13"/>
    </row>
    <row r="31" spans="2:8">
      <c r="B31" s="7">
        <v>23</v>
      </c>
      <c r="C31" s="5">
        <v>7</v>
      </c>
      <c r="D31" s="11">
        <v>702</v>
      </c>
      <c r="E31" s="16"/>
      <c r="F31" s="16"/>
      <c r="G31" s="17"/>
      <c r="H31" s="13"/>
    </row>
    <row r="32" spans="2:8">
      <c r="B32" s="7">
        <v>24</v>
      </c>
      <c r="C32" s="5">
        <v>16</v>
      </c>
      <c r="D32" s="11">
        <v>1620</v>
      </c>
      <c r="E32" s="16"/>
      <c r="F32" s="16"/>
      <c r="G32" s="17"/>
      <c r="H32" s="13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30"/>
  <sheetViews>
    <sheetView topLeftCell="A3" zoomScaleNormal="100" workbookViewId="0">
      <selection activeCell="N16" sqref="N16"/>
    </sheetView>
  </sheetViews>
  <sheetFormatPr defaultColWidth="13" defaultRowHeight="19.8"/>
  <cols>
    <col min="1" max="1" width="3.33203125" style="4" customWidth="1"/>
    <col min="2" max="2" width="16.88671875" style="6" bestFit="1" customWidth="1"/>
    <col min="3" max="3" width="15.77734375" style="6" customWidth="1"/>
    <col min="4" max="4" width="16.88671875" style="6" customWidth="1"/>
    <col min="5" max="5" width="13.6640625" style="6" bestFit="1" customWidth="1"/>
    <col min="6" max="6" width="15.77734375" style="6" customWidth="1"/>
    <col min="7" max="7" width="16.88671875" style="6" customWidth="1"/>
    <col min="8" max="8" width="16.21875" style="4" customWidth="1"/>
    <col min="9" max="16384" width="13" style="4"/>
  </cols>
  <sheetData>
    <row r="1" spans="1:8">
      <c r="A1" s="6" t="s">
        <v>48</v>
      </c>
      <c r="F1" s="9" t="s">
        <v>49</v>
      </c>
      <c r="G1" s="10" t="s">
        <v>50</v>
      </c>
      <c r="H1" s="9" t="s">
        <v>51</v>
      </c>
    </row>
    <row r="2" spans="1:8">
      <c r="B2" s="8"/>
      <c r="C2" s="8"/>
      <c r="F2" s="27">
        <f>F4/G4</f>
        <v>99.24169435215947</v>
      </c>
      <c r="G2" s="27">
        <f>D4-F2*C4</f>
        <v>25.982834994462792</v>
      </c>
      <c r="H2" s="28">
        <f>F4/SQRT(G4)/SQRT(SUMSQ(F7:F30))</f>
        <v>0.99808258044054532</v>
      </c>
    </row>
    <row r="3" spans="1:8" ht="36.75" customHeight="1">
      <c r="B3" s="8"/>
      <c r="C3" s="5"/>
      <c r="D3" s="5"/>
      <c r="F3" s="5"/>
      <c r="G3" s="5"/>
      <c r="H3" s="14" t="s">
        <v>52</v>
      </c>
    </row>
    <row r="4" spans="1:8">
      <c r="B4" s="8"/>
      <c r="C4" s="22">
        <f>AVERAGE(C7:C30)</f>
        <v>18</v>
      </c>
      <c r="D4" s="22">
        <f>AVERAGE(D7:D30)</f>
        <v>1812.3333333333333</v>
      </c>
      <c r="F4" s="25">
        <f>SUM(G7:G30)</f>
        <v>119487</v>
      </c>
      <c r="G4" s="25">
        <f>SUMSQ(E7:E30)</f>
        <v>1204</v>
      </c>
      <c r="H4" s="26">
        <f>H2^2</f>
        <v>0.99616883737885764</v>
      </c>
    </row>
    <row r="6" spans="1:8" ht="27" customHeight="1">
      <c r="B6" s="7" t="s">
        <v>46</v>
      </c>
      <c r="C6" s="7"/>
      <c r="D6" s="7"/>
      <c r="E6" s="7"/>
      <c r="F6" s="7"/>
      <c r="G6" s="7"/>
      <c r="H6" s="12"/>
    </row>
    <row r="7" spans="1:8">
      <c r="B7" s="7">
        <v>1</v>
      </c>
      <c r="C7" s="5">
        <v>20</v>
      </c>
      <c r="D7" s="11">
        <v>2048</v>
      </c>
      <c r="E7" s="23">
        <f>C7-$C$4</f>
        <v>2</v>
      </c>
      <c r="F7" s="23">
        <f>D7-$D$4</f>
        <v>235.66666666666674</v>
      </c>
      <c r="G7" s="24">
        <f>E7*F7</f>
        <v>471.33333333333348</v>
      </c>
      <c r="H7" s="13"/>
    </row>
    <row r="8" spans="1:8">
      <c r="B8" s="7">
        <v>2</v>
      </c>
      <c r="C8" s="5">
        <v>5</v>
      </c>
      <c r="D8" s="11">
        <v>555</v>
      </c>
      <c r="E8" s="23">
        <f t="shared" ref="E8:E30" si="0">C8-$C$4</f>
        <v>-13</v>
      </c>
      <c r="F8" s="23">
        <f t="shared" ref="F8:F30" si="1">D8-$D$4</f>
        <v>-1257.3333333333333</v>
      </c>
      <c r="G8" s="24">
        <f t="shared" ref="G8:G30" si="2">E8*F8</f>
        <v>16345.333333333332</v>
      </c>
      <c r="H8" s="13"/>
    </row>
    <row r="9" spans="1:8">
      <c r="B9" s="7">
        <v>3</v>
      </c>
      <c r="C9" s="5">
        <v>9</v>
      </c>
      <c r="D9" s="11">
        <v>930</v>
      </c>
      <c r="E9" s="23">
        <f t="shared" si="0"/>
        <v>-9</v>
      </c>
      <c r="F9" s="23">
        <f t="shared" si="1"/>
        <v>-882.33333333333326</v>
      </c>
      <c r="G9" s="24">
        <f t="shared" si="2"/>
        <v>7940.9999999999991</v>
      </c>
      <c r="H9" s="13"/>
    </row>
    <row r="10" spans="1:8">
      <c r="B10" s="7">
        <v>4</v>
      </c>
      <c r="C10" s="5">
        <v>15</v>
      </c>
      <c r="D10" s="11">
        <v>1417</v>
      </c>
      <c r="E10" s="23">
        <f t="shared" si="0"/>
        <v>-3</v>
      </c>
      <c r="F10" s="23">
        <f t="shared" si="1"/>
        <v>-395.33333333333326</v>
      </c>
      <c r="G10" s="24">
        <f t="shared" si="2"/>
        <v>1185.9999999999998</v>
      </c>
      <c r="H10" s="13"/>
    </row>
    <row r="11" spans="1:8">
      <c r="B11" s="7">
        <v>5</v>
      </c>
      <c r="C11" s="5">
        <v>23</v>
      </c>
      <c r="D11" s="11">
        <v>2369</v>
      </c>
      <c r="E11" s="23">
        <f t="shared" si="0"/>
        <v>5</v>
      </c>
      <c r="F11" s="23">
        <f t="shared" si="1"/>
        <v>556.66666666666674</v>
      </c>
      <c r="G11" s="24">
        <f t="shared" si="2"/>
        <v>2783.3333333333339</v>
      </c>
      <c r="H11" s="13"/>
    </row>
    <row r="12" spans="1:8">
      <c r="B12" s="7">
        <v>6</v>
      </c>
      <c r="C12" s="5">
        <v>18</v>
      </c>
      <c r="D12" s="11">
        <v>1786</v>
      </c>
      <c r="E12" s="23">
        <f t="shared" si="0"/>
        <v>0</v>
      </c>
      <c r="F12" s="23">
        <f t="shared" si="1"/>
        <v>-26.333333333333258</v>
      </c>
      <c r="G12" s="24">
        <f t="shared" si="2"/>
        <v>0</v>
      </c>
      <c r="H12" s="13"/>
    </row>
    <row r="13" spans="1:8">
      <c r="B13" s="7">
        <v>7</v>
      </c>
      <c r="C13" s="5">
        <v>18</v>
      </c>
      <c r="D13" s="11">
        <v>1891</v>
      </c>
      <c r="E13" s="23">
        <f t="shared" si="0"/>
        <v>0</v>
      </c>
      <c r="F13" s="23">
        <f t="shared" si="1"/>
        <v>78.666666666666742</v>
      </c>
      <c r="G13" s="24">
        <f t="shared" si="2"/>
        <v>0</v>
      </c>
      <c r="H13" s="13"/>
    </row>
    <row r="14" spans="1:8">
      <c r="B14" s="7">
        <v>8</v>
      </c>
      <c r="C14" s="5">
        <v>27</v>
      </c>
      <c r="D14" s="11">
        <v>2738</v>
      </c>
      <c r="E14" s="23">
        <f t="shared" si="0"/>
        <v>9</v>
      </c>
      <c r="F14" s="23">
        <f t="shared" si="1"/>
        <v>925.66666666666674</v>
      </c>
      <c r="G14" s="24">
        <f t="shared" si="2"/>
        <v>8331</v>
      </c>
      <c r="H14" s="13"/>
    </row>
    <row r="15" spans="1:8">
      <c r="B15" s="7">
        <v>9</v>
      </c>
      <c r="C15" s="5">
        <v>17</v>
      </c>
      <c r="D15" s="11">
        <v>1705</v>
      </c>
      <c r="E15" s="23">
        <f t="shared" si="0"/>
        <v>-1</v>
      </c>
      <c r="F15" s="23">
        <f t="shared" si="1"/>
        <v>-107.33333333333326</v>
      </c>
      <c r="G15" s="24">
        <f t="shared" si="2"/>
        <v>107.33333333333326</v>
      </c>
      <c r="H15" s="13"/>
    </row>
    <row r="16" spans="1:8">
      <c r="B16" s="7">
        <v>10</v>
      </c>
      <c r="C16" s="5">
        <v>21</v>
      </c>
      <c r="D16" s="11">
        <v>2140</v>
      </c>
      <c r="E16" s="23">
        <f t="shared" si="0"/>
        <v>3</v>
      </c>
      <c r="F16" s="23">
        <f t="shared" si="1"/>
        <v>327.66666666666674</v>
      </c>
      <c r="G16" s="24">
        <f t="shared" si="2"/>
        <v>983.00000000000023</v>
      </c>
      <c r="H16" s="13"/>
    </row>
    <row r="17" spans="2:8">
      <c r="B17" s="7">
        <v>11</v>
      </c>
      <c r="C17" s="5">
        <v>17</v>
      </c>
      <c r="D17" s="11">
        <v>1774</v>
      </c>
      <c r="E17" s="23">
        <f t="shared" si="0"/>
        <v>-1</v>
      </c>
      <c r="F17" s="23">
        <f t="shared" si="1"/>
        <v>-38.333333333333258</v>
      </c>
      <c r="G17" s="24">
        <f t="shared" si="2"/>
        <v>38.333333333333258</v>
      </c>
      <c r="H17" s="13"/>
    </row>
    <row r="18" spans="2:8">
      <c r="B18" s="7">
        <v>12</v>
      </c>
      <c r="C18" s="5">
        <v>19</v>
      </c>
      <c r="D18" s="11">
        <v>1866</v>
      </c>
      <c r="E18" s="23">
        <f t="shared" si="0"/>
        <v>1</v>
      </c>
      <c r="F18" s="23">
        <f t="shared" si="1"/>
        <v>53.666666666666742</v>
      </c>
      <c r="G18" s="24">
        <f t="shared" si="2"/>
        <v>53.666666666666742</v>
      </c>
      <c r="H18" s="13"/>
    </row>
    <row r="19" spans="2:8">
      <c r="B19" s="7">
        <v>13</v>
      </c>
      <c r="C19" s="5">
        <v>6</v>
      </c>
      <c r="D19" s="11">
        <v>583</v>
      </c>
      <c r="E19" s="23">
        <f t="shared" si="0"/>
        <v>-12</v>
      </c>
      <c r="F19" s="23">
        <f t="shared" si="1"/>
        <v>-1229.3333333333333</v>
      </c>
      <c r="G19" s="24">
        <f t="shared" si="2"/>
        <v>14752</v>
      </c>
      <c r="H19" s="13"/>
    </row>
    <row r="20" spans="2:8">
      <c r="B20" s="7">
        <v>14</v>
      </c>
      <c r="C20" s="5">
        <v>24</v>
      </c>
      <c r="D20" s="11">
        <v>2374</v>
      </c>
      <c r="E20" s="23">
        <f t="shared" si="0"/>
        <v>6</v>
      </c>
      <c r="F20" s="23">
        <f t="shared" si="1"/>
        <v>561.66666666666674</v>
      </c>
      <c r="G20" s="24">
        <f t="shared" si="2"/>
        <v>3370.0000000000005</v>
      </c>
      <c r="H20" s="13"/>
    </row>
    <row r="21" spans="2:8">
      <c r="B21" s="7">
        <v>15</v>
      </c>
      <c r="C21" s="5">
        <v>25</v>
      </c>
      <c r="D21" s="11">
        <v>2439</v>
      </c>
      <c r="E21" s="23">
        <f t="shared" si="0"/>
        <v>7</v>
      </c>
      <c r="F21" s="23">
        <f t="shared" si="1"/>
        <v>626.66666666666674</v>
      </c>
      <c r="G21" s="24">
        <f t="shared" si="2"/>
        <v>4386.666666666667</v>
      </c>
      <c r="H21" s="13"/>
    </row>
    <row r="22" spans="2:8">
      <c r="B22" s="7">
        <v>16</v>
      </c>
      <c r="C22" s="5">
        <v>29</v>
      </c>
      <c r="D22" s="11">
        <v>2903</v>
      </c>
      <c r="E22" s="23">
        <f t="shared" si="0"/>
        <v>11</v>
      </c>
      <c r="F22" s="23">
        <f t="shared" si="1"/>
        <v>1090.6666666666667</v>
      </c>
      <c r="G22" s="24">
        <f t="shared" si="2"/>
        <v>11997.333333333334</v>
      </c>
      <c r="H22" s="13"/>
    </row>
    <row r="23" spans="2:8">
      <c r="B23" s="7">
        <v>17</v>
      </c>
      <c r="C23" s="5">
        <v>22</v>
      </c>
      <c r="D23" s="11">
        <v>2144</v>
      </c>
      <c r="E23" s="23">
        <f t="shared" si="0"/>
        <v>4</v>
      </c>
      <c r="F23" s="23">
        <f t="shared" si="1"/>
        <v>331.66666666666674</v>
      </c>
      <c r="G23" s="24">
        <f t="shared" si="2"/>
        <v>1326.666666666667</v>
      </c>
      <c r="H23" s="13"/>
    </row>
    <row r="24" spans="2:8">
      <c r="B24" s="7">
        <v>18</v>
      </c>
      <c r="C24" s="5">
        <v>26</v>
      </c>
      <c r="D24" s="11">
        <v>2577</v>
      </c>
      <c r="E24" s="23">
        <f t="shared" si="0"/>
        <v>8</v>
      </c>
      <c r="F24" s="23">
        <f t="shared" si="1"/>
        <v>764.66666666666674</v>
      </c>
      <c r="G24" s="24">
        <f t="shared" si="2"/>
        <v>6117.3333333333339</v>
      </c>
      <c r="H24" s="13"/>
    </row>
    <row r="25" spans="2:8">
      <c r="B25" s="7">
        <v>19</v>
      </c>
      <c r="C25" s="5">
        <v>27</v>
      </c>
      <c r="D25" s="11">
        <v>2719</v>
      </c>
      <c r="E25" s="23">
        <f t="shared" si="0"/>
        <v>9</v>
      </c>
      <c r="F25" s="23">
        <f t="shared" si="1"/>
        <v>906.66666666666674</v>
      </c>
      <c r="G25" s="24">
        <f t="shared" si="2"/>
        <v>8160.0000000000009</v>
      </c>
      <c r="H25" s="13"/>
    </row>
    <row r="26" spans="2:8">
      <c r="B26" s="7">
        <v>20</v>
      </c>
      <c r="C26" s="5">
        <v>5</v>
      </c>
      <c r="D26" s="11">
        <v>525</v>
      </c>
      <c r="E26" s="23">
        <f t="shared" si="0"/>
        <v>-13</v>
      </c>
      <c r="F26" s="23">
        <f t="shared" si="1"/>
        <v>-1287.3333333333333</v>
      </c>
      <c r="G26" s="24">
        <f t="shared" si="2"/>
        <v>16735.333333333332</v>
      </c>
      <c r="H26" s="13"/>
    </row>
    <row r="27" spans="2:8">
      <c r="B27" s="7">
        <v>21</v>
      </c>
      <c r="C27" s="5">
        <v>21</v>
      </c>
      <c r="D27" s="11">
        <v>2146</v>
      </c>
      <c r="E27" s="23">
        <f t="shared" si="0"/>
        <v>3</v>
      </c>
      <c r="F27" s="23">
        <f t="shared" si="1"/>
        <v>333.66666666666674</v>
      </c>
      <c r="G27" s="24">
        <f t="shared" si="2"/>
        <v>1001.0000000000002</v>
      </c>
      <c r="H27" s="13"/>
    </row>
    <row r="28" spans="2:8">
      <c r="B28" s="7">
        <v>22</v>
      </c>
      <c r="C28" s="5">
        <v>15</v>
      </c>
      <c r="D28" s="11">
        <v>1545</v>
      </c>
      <c r="E28" s="23">
        <f t="shared" si="0"/>
        <v>-3</v>
      </c>
      <c r="F28" s="23">
        <f t="shared" si="1"/>
        <v>-267.33333333333326</v>
      </c>
      <c r="G28" s="24">
        <f t="shared" si="2"/>
        <v>801.99999999999977</v>
      </c>
      <c r="H28" s="13"/>
    </row>
    <row r="29" spans="2:8">
      <c r="B29" s="7">
        <v>23</v>
      </c>
      <c r="C29" s="5">
        <v>7</v>
      </c>
      <c r="D29" s="11">
        <v>702</v>
      </c>
      <c r="E29" s="23">
        <f t="shared" si="0"/>
        <v>-11</v>
      </c>
      <c r="F29" s="23">
        <f t="shared" si="1"/>
        <v>-1110.3333333333333</v>
      </c>
      <c r="G29" s="24">
        <f t="shared" si="2"/>
        <v>12213.666666666666</v>
      </c>
      <c r="H29" s="13"/>
    </row>
    <row r="30" spans="2:8">
      <c r="B30" s="7">
        <v>24</v>
      </c>
      <c r="C30" s="5">
        <v>16</v>
      </c>
      <c r="D30" s="11">
        <v>1620</v>
      </c>
      <c r="E30" s="23">
        <f t="shared" si="0"/>
        <v>-2</v>
      </c>
      <c r="F30" s="23">
        <f t="shared" si="1"/>
        <v>-192.33333333333326</v>
      </c>
      <c r="G30" s="24">
        <f t="shared" si="2"/>
        <v>384.66666666666652</v>
      </c>
      <c r="H30" s="13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C22" sqref="C22"/>
    </sheetView>
  </sheetViews>
  <sheetFormatPr defaultRowHeight="13.2"/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>
        <v>10</v>
      </c>
      <c r="B2" s="1">
        <v>8.0399999999999991</v>
      </c>
      <c r="C2" s="1">
        <v>9.14</v>
      </c>
      <c r="D2" s="1">
        <v>7.46</v>
      </c>
      <c r="E2" s="1">
        <v>8</v>
      </c>
      <c r="F2" s="1">
        <v>6.58</v>
      </c>
    </row>
    <row r="3" spans="1:6">
      <c r="A3" s="1">
        <v>8</v>
      </c>
      <c r="B3" s="1">
        <v>6.95</v>
      </c>
      <c r="C3" s="1">
        <v>8.14</v>
      </c>
      <c r="D3" s="1">
        <v>6.77</v>
      </c>
      <c r="E3" s="1">
        <v>8</v>
      </c>
      <c r="F3" s="1">
        <v>5.76</v>
      </c>
    </row>
    <row r="4" spans="1:6">
      <c r="A4" s="1">
        <v>13</v>
      </c>
      <c r="B4" s="1">
        <v>7.58</v>
      </c>
      <c r="C4" s="1">
        <v>8.74</v>
      </c>
      <c r="D4" s="1">
        <v>12.74</v>
      </c>
      <c r="E4" s="1">
        <v>8</v>
      </c>
      <c r="F4" s="1">
        <v>7.71</v>
      </c>
    </row>
    <row r="5" spans="1:6">
      <c r="A5" s="1">
        <v>9</v>
      </c>
      <c r="B5" s="1">
        <v>8.81</v>
      </c>
      <c r="C5" s="1">
        <v>8.77</v>
      </c>
      <c r="D5" s="1">
        <v>7.11</v>
      </c>
      <c r="E5" s="1">
        <v>8</v>
      </c>
      <c r="F5" s="1">
        <v>8.84</v>
      </c>
    </row>
    <row r="6" spans="1:6">
      <c r="A6" s="1">
        <v>11</v>
      </c>
      <c r="B6" s="1">
        <v>8.33</v>
      </c>
      <c r="C6" s="1">
        <v>9.26</v>
      </c>
      <c r="D6" s="1">
        <v>7.81</v>
      </c>
      <c r="E6" s="1">
        <v>8</v>
      </c>
      <c r="F6" s="1">
        <v>8.4700000000000006</v>
      </c>
    </row>
    <row r="7" spans="1:6">
      <c r="A7" s="1">
        <v>14</v>
      </c>
      <c r="B7" s="1">
        <v>9.9600000000000009</v>
      </c>
      <c r="C7" s="1">
        <v>8.1</v>
      </c>
      <c r="D7" s="1">
        <v>8.84</v>
      </c>
      <c r="E7" s="1">
        <v>8</v>
      </c>
      <c r="F7" s="1">
        <v>7.04</v>
      </c>
    </row>
    <row r="8" spans="1:6">
      <c r="A8" s="1">
        <v>6</v>
      </c>
      <c r="B8" s="1">
        <v>7.24</v>
      </c>
      <c r="C8" s="1">
        <v>6.13</v>
      </c>
      <c r="D8" s="1">
        <v>6.08</v>
      </c>
      <c r="E8" s="1">
        <v>8</v>
      </c>
      <c r="F8" s="1">
        <v>5.25</v>
      </c>
    </row>
    <row r="9" spans="1:6">
      <c r="A9" s="1">
        <v>4</v>
      </c>
      <c r="B9" s="1">
        <v>4.26</v>
      </c>
      <c r="C9" s="1">
        <v>3.1</v>
      </c>
      <c r="D9" s="1">
        <v>5.39</v>
      </c>
      <c r="E9" s="1">
        <v>19</v>
      </c>
      <c r="F9" s="1">
        <v>12.5</v>
      </c>
    </row>
    <row r="10" spans="1:6">
      <c r="A10" s="1">
        <v>12</v>
      </c>
      <c r="B10" s="1">
        <v>10.84</v>
      </c>
      <c r="C10" s="1">
        <v>9.1300000000000008</v>
      </c>
      <c r="D10" s="1">
        <v>8.15</v>
      </c>
      <c r="E10" s="1">
        <v>8</v>
      </c>
      <c r="F10" s="1">
        <v>5.56</v>
      </c>
    </row>
    <row r="11" spans="1:6">
      <c r="A11" s="1">
        <v>7</v>
      </c>
      <c r="B11" s="1">
        <v>4.82</v>
      </c>
      <c r="C11" s="1">
        <v>7.26</v>
      </c>
      <c r="D11" s="1">
        <v>6.42</v>
      </c>
      <c r="E11" s="1">
        <v>8</v>
      </c>
      <c r="F11" s="1">
        <v>7.91</v>
      </c>
    </row>
    <row r="12" spans="1:6">
      <c r="A12" s="1">
        <v>5</v>
      </c>
      <c r="B12" s="1">
        <v>5.68</v>
      </c>
      <c r="C12" s="1">
        <v>4.74</v>
      </c>
      <c r="D12" s="1">
        <v>5.73</v>
      </c>
      <c r="E12" s="1">
        <v>8</v>
      </c>
      <c r="F12" s="1">
        <v>6.89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0"/>
  <sheetViews>
    <sheetView workbookViewId="0">
      <selection activeCell="E20" sqref="E20"/>
    </sheetView>
  </sheetViews>
  <sheetFormatPr defaultRowHeight="13.2"/>
  <sheetData>
    <row r="1" spans="1:3">
      <c r="A1" s="1" t="s">
        <v>6</v>
      </c>
      <c r="B1" s="2" t="s">
        <v>7</v>
      </c>
      <c r="C1" s="3" t="s">
        <v>8</v>
      </c>
    </row>
    <row r="2" spans="1:3">
      <c r="A2" s="1">
        <v>9.5</v>
      </c>
      <c r="B2" s="2">
        <v>14.814</v>
      </c>
      <c r="C2" s="3">
        <v>70.610560559999996</v>
      </c>
    </row>
    <row r="3" spans="1:3">
      <c r="A3" s="1">
        <v>8.4</v>
      </c>
      <c r="B3" s="2">
        <v>17.501999999999999</v>
      </c>
      <c r="C3" s="3">
        <v>73.348930280000005</v>
      </c>
    </row>
    <row r="4" spans="1:3">
      <c r="A4" s="1">
        <v>9.8000000000000007</v>
      </c>
      <c r="B4" s="2">
        <v>14.007</v>
      </c>
      <c r="C4" s="3">
        <v>66.153766680000004</v>
      </c>
    </row>
    <row r="5" spans="1:3">
      <c r="A5" s="1">
        <v>11</v>
      </c>
      <c r="B5" s="2">
        <v>19.443000000000001</v>
      </c>
      <c r="C5" s="3">
        <v>70.05780919</v>
      </c>
    </row>
    <row r="6" spans="1:3">
      <c r="A6" s="1">
        <v>8.3000000000000007</v>
      </c>
      <c r="B6" s="2">
        <v>7.5730000000000004</v>
      </c>
      <c r="C6" s="3">
        <v>69.339188210000003</v>
      </c>
    </row>
    <row r="7" spans="1:3">
      <c r="A7" s="1">
        <v>9.9</v>
      </c>
      <c r="B7" s="2">
        <v>14.191000000000001</v>
      </c>
      <c r="C7" s="3">
        <v>69.128819730000004</v>
      </c>
    </row>
    <row r="8" spans="1:3">
      <c r="A8" s="1">
        <v>8.6</v>
      </c>
      <c r="B8" s="2">
        <v>9.7140000000000004</v>
      </c>
      <c r="C8" s="3">
        <v>69.833514370000003</v>
      </c>
    </row>
    <row r="9" spans="1:3">
      <c r="A9" s="1">
        <v>6.4</v>
      </c>
      <c r="B9" s="2">
        <v>8.0760000000000005</v>
      </c>
      <c r="C9" s="3">
        <v>64.36616592</v>
      </c>
    </row>
    <row r="10" spans="1:3">
      <c r="A10" s="1">
        <v>7</v>
      </c>
      <c r="B10" s="2">
        <v>5.3040000000000003</v>
      </c>
      <c r="C10" s="3">
        <v>65.410393159999998</v>
      </c>
    </row>
    <row r="11" spans="1:3">
      <c r="A11" s="1">
        <v>8.1999999999999993</v>
      </c>
      <c r="B11" s="2">
        <v>10.728</v>
      </c>
      <c r="C11" s="3">
        <v>67.767387659999997</v>
      </c>
    </row>
    <row r="12" spans="1:3">
      <c r="A12" s="1">
        <v>17.399999999999999</v>
      </c>
      <c r="B12" s="2">
        <v>43.243000000000002</v>
      </c>
      <c r="C12" s="3">
        <v>69.700525440000007</v>
      </c>
    </row>
    <row r="13" spans="1:3">
      <c r="A13" s="1">
        <v>15</v>
      </c>
      <c r="B13" s="2">
        <v>25.318999999999999</v>
      </c>
      <c r="C13" s="3">
        <v>66.930954700000001</v>
      </c>
    </row>
    <row r="14" spans="1:3">
      <c r="A14" s="1">
        <v>15.2</v>
      </c>
      <c r="B14" s="2">
        <v>28.027999999999999</v>
      </c>
      <c r="C14" s="3">
        <v>71.523618499999998</v>
      </c>
    </row>
    <row r="15" spans="1:3">
      <c r="A15" s="1">
        <v>16.399999999999999</v>
      </c>
      <c r="B15" s="2">
        <v>41.792000000000002</v>
      </c>
      <c r="C15" s="3">
        <v>66.607475960000002</v>
      </c>
    </row>
    <row r="16" spans="1:3">
      <c r="A16" s="1">
        <v>16.7</v>
      </c>
      <c r="B16" s="2">
        <v>49.499000000000002</v>
      </c>
      <c r="C16" s="3">
        <v>67.986852650000003</v>
      </c>
    </row>
    <row r="17" spans="1:3">
      <c r="A17" s="1">
        <v>15.4</v>
      </c>
      <c r="B17" s="2">
        <v>25.312000000000001</v>
      </c>
      <c r="C17" s="3">
        <v>64.293236399999998</v>
      </c>
    </row>
    <row r="18" spans="1:3">
      <c r="A18" s="1">
        <v>15</v>
      </c>
      <c r="B18" s="2">
        <v>26.222000000000001</v>
      </c>
      <c r="C18" s="3">
        <v>64.483428549999999</v>
      </c>
    </row>
    <row r="19" spans="1:3">
      <c r="A19" s="1">
        <v>14.5</v>
      </c>
      <c r="B19" s="2">
        <v>22.148</v>
      </c>
      <c r="C19" s="3">
        <v>71.308401630000006</v>
      </c>
    </row>
    <row r="20" spans="1:3">
      <c r="A20" s="1">
        <v>14.8</v>
      </c>
      <c r="B20" s="2">
        <v>26.751000000000001</v>
      </c>
      <c r="C20" s="3">
        <v>69.587547839999999</v>
      </c>
    </row>
    <row r="21" spans="1:3">
      <c r="A21" s="1">
        <v>13.6</v>
      </c>
      <c r="B21" s="2">
        <v>18.036000000000001</v>
      </c>
      <c r="C21" s="3">
        <v>71.13320693</v>
      </c>
    </row>
    <row r="22" spans="1:3">
      <c r="A22" s="1">
        <v>25.6</v>
      </c>
      <c r="B22" s="2">
        <v>96.305000000000007</v>
      </c>
      <c r="C22" s="3">
        <v>72.0970662</v>
      </c>
    </row>
    <row r="23" spans="1:3">
      <c r="A23" s="1">
        <v>24.4</v>
      </c>
      <c r="B23" s="2">
        <v>72.593999999999994</v>
      </c>
      <c r="C23" s="3">
        <v>67.322071910000005</v>
      </c>
    </row>
    <row r="24" spans="1:3">
      <c r="A24" s="1">
        <v>23.3</v>
      </c>
      <c r="B24" s="2">
        <v>49.512</v>
      </c>
      <c r="C24" s="3">
        <v>66.655967219999994</v>
      </c>
    </row>
    <row r="25" spans="1:3">
      <c r="A25" s="1">
        <v>19.5</v>
      </c>
      <c r="B25" s="2">
        <v>32.207000000000001</v>
      </c>
      <c r="C25" s="3">
        <v>68.122592139999995</v>
      </c>
    </row>
    <row r="26" spans="1:3">
      <c r="A26" s="1">
        <v>21.2</v>
      </c>
      <c r="B26" s="2">
        <v>48.218000000000004</v>
      </c>
      <c r="C26" s="3">
        <v>66.456211850000003</v>
      </c>
    </row>
    <row r="27" spans="1:3">
      <c r="A27" s="1">
        <v>22.8</v>
      </c>
      <c r="B27" s="2">
        <v>70.453000000000003</v>
      </c>
      <c r="C27" s="3">
        <v>65.667792320000004</v>
      </c>
    </row>
    <row r="28" spans="1:3">
      <c r="A28" s="1">
        <v>21.7</v>
      </c>
      <c r="B28" s="2">
        <v>47.661000000000001</v>
      </c>
      <c r="C28" s="3">
        <v>66.278873480000001</v>
      </c>
    </row>
    <row r="29" spans="1:3">
      <c r="A29" s="1">
        <v>19.8</v>
      </c>
      <c r="B29" s="2">
        <v>38.137999999999998</v>
      </c>
      <c r="C29" s="3">
        <v>69.414735190000002</v>
      </c>
    </row>
    <row r="30" spans="1:3">
      <c r="A30" s="1">
        <v>21.3</v>
      </c>
      <c r="B30" s="2">
        <v>53.045000000000002</v>
      </c>
      <c r="C30" s="3">
        <v>68.264816940000003</v>
      </c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S93"/>
  <sheetViews>
    <sheetView workbookViewId="0">
      <selection activeCell="F22" sqref="F22"/>
    </sheetView>
  </sheetViews>
  <sheetFormatPr defaultRowHeight="13.2"/>
  <sheetData>
    <row r="1" spans="1:19">
      <c r="A1" s="1" t="s">
        <v>9</v>
      </c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15</v>
      </c>
      <c r="H1" s="1" t="s">
        <v>16</v>
      </c>
      <c r="I1" s="1" t="s">
        <v>17</v>
      </c>
      <c r="J1" s="1" t="s">
        <v>18</v>
      </c>
      <c r="K1" s="1" t="s">
        <v>19</v>
      </c>
      <c r="L1" s="1" t="s">
        <v>20</v>
      </c>
      <c r="M1" s="1" t="s">
        <v>21</v>
      </c>
      <c r="N1" s="1" t="s">
        <v>22</v>
      </c>
      <c r="O1" s="1" t="s">
        <v>23</v>
      </c>
      <c r="P1" s="1" t="s">
        <v>24</v>
      </c>
      <c r="Q1" s="1" t="s">
        <v>25</v>
      </c>
      <c r="R1" s="1" t="s">
        <v>26</v>
      </c>
      <c r="S1" s="1" t="s">
        <v>27</v>
      </c>
    </row>
    <row r="2" spans="1:19">
      <c r="A2" s="1">
        <v>4.0999999999999996</v>
      </c>
      <c r="B2" s="1">
        <v>2.1</v>
      </c>
      <c r="C2" s="1">
        <v>271.8</v>
      </c>
      <c r="D2" s="1">
        <v>783.35</v>
      </c>
      <c r="E2" s="1">
        <v>33.53</v>
      </c>
      <c r="F2" s="1">
        <v>40.549999999999997</v>
      </c>
      <c r="G2" s="1">
        <v>16.66</v>
      </c>
      <c r="H2" s="1">
        <v>13.2</v>
      </c>
      <c r="I2" s="1">
        <v>21.6</v>
      </c>
      <c r="J2" s="1">
        <v>11.15</v>
      </c>
      <c r="K2" s="1" t="s">
        <v>28</v>
      </c>
      <c r="L2" s="1" t="s">
        <v>29</v>
      </c>
      <c r="M2" s="1">
        <v>140</v>
      </c>
      <c r="N2" s="1">
        <v>1</v>
      </c>
      <c r="O2" s="1">
        <v>1</v>
      </c>
      <c r="P2" s="1">
        <v>62</v>
      </c>
      <c r="Q2" s="1" t="s">
        <v>30</v>
      </c>
      <c r="R2" s="1" t="s">
        <v>31</v>
      </c>
      <c r="S2" s="1">
        <v>10</v>
      </c>
    </row>
    <row r="3" spans="1:19">
      <c r="A3" s="1">
        <v>2.2000000000000002</v>
      </c>
      <c r="B3" s="1">
        <v>1.5</v>
      </c>
      <c r="C3" s="1">
        <v>264</v>
      </c>
      <c r="D3" s="1">
        <v>748.45</v>
      </c>
      <c r="E3" s="1">
        <v>36.5</v>
      </c>
      <c r="F3" s="1">
        <v>36.19</v>
      </c>
      <c r="G3" s="1">
        <v>16.46</v>
      </c>
      <c r="H3" s="1">
        <v>14.11</v>
      </c>
      <c r="I3" s="1">
        <v>4</v>
      </c>
      <c r="J3" s="1">
        <v>15.7</v>
      </c>
      <c r="K3" s="1" t="s">
        <v>28</v>
      </c>
      <c r="L3" s="1" t="s">
        <v>29</v>
      </c>
      <c r="M3" s="1">
        <v>145</v>
      </c>
      <c r="N3" s="1">
        <v>1</v>
      </c>
      <c r="O3" s="1">
        <v>2</v>
      </c>
      <c r="P3" s="1">
        <v>46</v>
      </c>
      <c r="Q3" s="1" t="s">
        <v>32</v>
      </c>
      <c r="R3" s="1" t="s">
        <v>31</v>
      </c>
      <c r="S3" s="1">
        <v>10</v>
      </c>
    </row>
    <row r="4" spans="1:19">
      <c r="A4" s="1">
        <v>2.7</v>
      </c>
      <c r="B4" s="1">
        <v>1.7</v>
      </c>
      <c r="C4" s="1">
        <v>238.8</v>
      </c>
      <c r="D4" s="1">
        <v>684.45</v>
      </c>
      <c r="E4" s="1">
        <v>34.659999999999997</v>
      </c>
      <c r="F4" s="1">
        <v>37.31</v>
      </c>
      <c r="G4" s="1">
        <v>17.66</v>
      </c>
      <c r="H4" s="1">
        <v>15.68</v>
      </c>
      <c r="I4" s="1">
        <v>1.8</v>
      </c>
      <c r="J4" s="1">
        <v>18.899999999999999</v>
      </c>
      <c r="K4" s="1" t="s">
        <v>28</v>
      </c>
      <c r="L4" s="1" t="s">
        <v>33</v>
      </c>
      <c r="M4" s="1">
        <v>160</v>
      </c>
      <c r="N4" s="1">
        <v>2</v>
      </c>
      <c r="O4" s="1">
        <v>1</v>
      </c>
      <c r="P4" s="1">
        <v>48.5</v>
      </c>
      <c r="Q4" s="1" t="s">
        <v>32</v>
      </c>
      <c r="R4" s="1" t="s">
        <v>31</v>
      </c>
      <c r="S4" s="1">
        <v>10</v>
      </c>
    </row>
    <row r="5" spans="1:19">
      <c r="A5" s="1">
        <v>6</v>
      </c>
      <c r="B5" s="1">
        <v>2.5</v>
      </c>
      <c r="C5" s="1">
        <v>230.7</v>
      </c>
      <c r="D5" s="1">
        <v>827.8</v>
      </c>
      <c r="E5" s="1">
        <v>33.130000000000003</v>
      </c>
      <c r="F5" s="1">
        <v>32.520000000000003</v>
      </c>
      <c r="G5" s="1">
        <v>17.5</v>
      </c>
      <c r="H5" s="1">
        <v>10.53</v>
      </c>
      <c r="I5" s="1">
        <v>1</v>
      </c>
      <c r="J5" s="1">
        <v>19.399999999999999</v>
      </c>
      <c r="K5" s="1" t="s">
        <v>28</v>
      </c>
      <c r="L5" s="1" t="s">
        <v>33</v>
      </c>
      <c r="M5" s="1">
        <v>190</v>
      </c>
      <c r="N5" s="1">
        <v>3</v>
      </c>
      <c r="O5" s="1">
        <v>2</v>
      </c>
      <c r="P5" s="1">
        <v>32</v>
      </c>
      <c r="Q5" s="1" t="s">
        <v>30</v>
      </c>
      <c r="R5" s="1" t="s">
        <v>34</v>
      </c>
      <c r="S5" s="1">
        <v>10</v>
      </c>
    </row>
    <row r="6" spans="1:19">
      <c r="A6" s="1">
        <v>8.5</v>
      </c>
      <c r="B6" s="1">
        <v>3</v>
      </c>
      <c r="C6" s="1">
        <v>251.6</v>
      </c>
      <c r="D6" s="1">
        <v>860.45</v>
      </c>
      <c r="E6" s="1">
        <v>35.75</v>
      </c>
      <c r="F6" s="1">
        <v>33.71</v>
      </c>
      <c r="G6" s="1">
        <v>16.399999999999999</v>
      </c>
      <c r="H6" s="1">
        <v>11</v>
      </c>
      <c r="I6" s="1">
        <v>1</v>
      </c>
      <c r="J6" s="1">
        <v>21.4</v>
      </c>
      <c r="K6" s="1" t="s">
        <v>28</v>
      </c>
      <c r="L6" s="1" t="s">
        <v>29</v>
      </c>
      <c r="M6" s="1">
        <v>155</v>
      </c>
      <c r="N6" s="1">
        <v>2</v>
      </c>
      <c r="O6" s="1">
        <v>1</v>
      </c>
      <c r="P6" s="1">
        <v>63.5</v>
      </c>
      <c r="Q6" s="1" t="s">
        <v>30</v>
      </c>
      <c r="R6" s="1" t="s">
        <v>31</v>
      </c>
      <c r="S6" s="1">
        <v>10</v>
      </c>
    </row>
    <row r="7" spans="1:19">
      <c r="A7" s="1">
        <v>4.0999999999999996</v>
      </c>
      <c r="B7" s="1">
        <v>2.1</v>
      </c>
      <c r="C7" s="1">
        <v>257.89999999999998</v>
      </c>
      <c r="D7" s="1">
        <v>875.15</v>
      </c>
      <c r="E7" s="1">
        <v>34.46</v>
      </c>
      <c r="F7" s="1">
        <v>34.14</v>
      </c>
      <c r="G7" s="1">
        <v>16.28</v>
      </c>
      <c r="H7" s="1">
        <v>11.31</v>
      </c>
      <c r="I7" s="1">
        <v>0.8</v>
      </c>
      <c r="J7" s="1">
        <v>21.7</v>
      </c>
      <c r="K7" s="1" t="s">
        <v>28</v>
      </c>
      <c r="L7" s="1" t="s">
        <v>29</v>
      </c>
      <c r="M7" s="1">
        <v>165</v>
      </c>
      <c r="N7" s="1">
        <v>1</v>
      </c>
      <c r="O7" s="1">
        <v>1</v>
      </c>
      <c r="P7" s="1">
        <v>41.25</v>
      </c>
      <c r="Q7" s="1" t="s">
        <v>32</v>
      </c>
      <c r="R7" s="1" t="s">
        <v>34</v>
      </c>
      <c r="S7" s="1">
        <v>10</v>
      </c>
    </row>
    <row r="8" spans="1:19">
      <c r="A8" s="1">
        <v>9</v>
      </c>
      <c r="B8" s="1">
        <v>3.2</v>
      </c>
      <c r="C8" s="1">
        <v>263.89999999999998</v>
      </c>
      <c r="D8" s="1">
        <v>909.45</v>
      </c>
      <c r="E8" s="1">
        <v>34.6</v>
      </c>
      <c r="F8" s="1">
        <v>34.85</v>
      </c>
      <c r="G8" s="1">
        <v>16.059999999999999</v>
      </c>
      <c r="H8" s="1">
        <v>11.96</v>
      </c>
      <c r="I8" s="1">
        <v>3.8</v>
      </c>
      <c r="J8" s="1">
        <v>25.3</v>
      </c>
      <c r="K8" s="1" t="s">
        <v>35</v>
      </c>
      <c r="L8" s="1" t="s">
        <v>29</v>
      </c>
      <c r="M8" s="1">
        <v>150</v>
      </c>
      <c r="N8" s="1">
        <v>2</v>
      </c>
      <c r="O8" s="1">
        <v>2</v>
      </c>
      <c r="P8" s="1">
        <v>40</v>
      </c>
      <c r="Q8" s="1" t="s">
        <v>30</v>
      </c>
      <c r="R8" s="1" t="s">
        <v>31</v>
      </c>
      <c r="S8" s="1">
        <v>10</v>
      </c>
    </row>
    <row r="9" spans="1:19">
      <c r="A9" s="1">
        <v>8</v>
      </c>
      <c r="B9" s="1">
        <v>2.8</v>
      </c>
      <c r="C9" s="1">
        <v>266.5</v>
      </c>
      <c r="D9" s="1">
        <v>905.55</v>
      </c>
      <c r="E9" s="1">
        <v>35.380000000000003</v>
      </c>
      <c r="F9" s="1">
        <v>35.89</v>
      </c>
      <c r="G9" s="1">
        <v>15.93</v>
      </c>
      <c r="H9" s="1">
        <v>12.58</v>
      </c>
      <c r="I9" s="1">
        <v>7.4</v>
      </c>
      <c r="J9" s="1">
        <v>26.4</v>
      </c>
      <c r="K9" s="1" t="s">
        <v>28</v>
      </c>
      <c r="L9" s="1" t="s">
        <v>29</v>
      </c>
      <c r="M9" s="1">
        <v>190</v>
      </c>
      <c r="N9" s="1">
        <v>3</v>
      </c>
      <c r="O9" s="1">
        <v>1</v>
      </c>
      <c r="P9" s="1">
        <v>34.25</v>
      </c>
      <c r="Q9" s="1" t="s">
        <v>30</v>
      </c>
      <c r="R9" s="1" t="s">
        <v>34</v>
      </c>
      <c r="S9" s="1">
        <v>11</v>
      </c>
    </row>
    <row r="10" spans="1:19">
      <c r="A10" s="1">
        <v>7.5</v>
      </c>
      <c r="B10" s="1">
        <v>2.5</v>
      </c>
      <c r="C10" s="1">
        <v>229.1</v>
      </c>
      <c r="D10" s="1">
        <v>756</v>
      </c>
      <c r="E10" s="1">
        <v>35.85</v>
      </c>
      <c r="F10" s="1">
        <v>33.53</v>
      </c>
      <c r="G10" s="1">
        <v>16.600000000000001</v>
      </c>
      <c r="H10" s="1">
        <v>10.66</v>
      </c>
      <c r="I10" s="1">
        <v>4.3</v>
      </c>
      <c r="J10" s="1">
        <v>26.7</v>
      </c>
      <c r="K10" s="1" t="s">
        <v>28</v>
      </c>
      <c r="L10" s="1" t="s">
        <v>29</v>
      </c>
      <c r="M10" s="1">
        <v>195</v>
      </c>
      <c r="N10" s="1">
        <v>2</v>
      </c>
      <c r="O10" s="1">
        <v>1</v>
      </c>
      <c r="P10" s="1">
        <v>34.75</v>
      </c>
      <c r="Q10" s="1" t="s">
        <v>36</v>
      </c>
      <c r="R10" s="1" t="s">
        <v>34</v>
      </c>
      <c r="S10" s="1">
        <v>11</v>
      </c>
    </row>
    <row r="11" spans="1:19">
      <c r="A11" s="1"/>
      <c r="B11" s="1"/>
      <c r="C11" s="1">
        <v>239.3</v>
      </c>
      <c r="D11" s="1">
        <v>769.35</v>
      </c>
      <c r="E11" s="1">
        <v>35.68</v>
      </c>
      <c r="F11" s="1">
        <v>33.79</v>
      </c>
      <c r="G11" s="1">
        <v>16.41</v>
      </c>
      <c r="H11" s="1">
        <v>10.85</v>
      </c>
      <c r="I11" s="1">
        <v>36.200000000000003</v>
      </c>
      <c r="J11" s="1">
        <v>29.1</v>
      </c>
      <c r="K11" s="1" t="s">
        <v>28</v>
      </c>
      <c r="L11" s="1" t="s">
        <v>29</v>
      </c>
      <c r="M11" s="1">
        <v>138</v>
      </c>
      <c r="N11" s="1">
        <v>1</v>
      </c>
      <c r="O11" s="1">
        <v>2</v>
      </c>
      <c r="P11" s="1">
        <v>46.25</v>
      </c>
      <c r="Q11" s="1" t="s">
        <v>32</v>
      </c>
      <c r="R11" s="1" t="s">
        <v>31</v>
      </c>
      <c r="S11" s="1">
        <v>11</v>
      </c>
    </row>
    <row r="12" spans="1:19">
      <c r="A12" s="1"/>
      <c r="B12" s="1"/>
      <c r="C12" s="1">
        <v>258</v>
      </c>
      <c r="D12" s="1">
        <v>793.5</v>
      </c>
      <c r="E12" s="1">
        <v>35.35</v>
      </c>
      <c r="F12" s="1">
        <v>34.72</v>
      </c>
      <c r="G12" s="1">
        <v>16.170000000000002</v>
      </c>
      <c r="H12" s="1">
        <v>11.41</v>
      </c>
      <c r="I12" s="1"/>
      <c r="J12" s="1"/>
      <c r="K12" s="1" t="s">
        <v>35</v>
      </c>
      <c r="L12" s="1" t="s">
        <v>33</v>
      </c>
      <c r="M12" s="1">
        <v>160</v>
      </c>
      <c r="N12" s="1">
        <v>2</v>
      </c>
      <c r="O12" s="1">
        <v>1</v>
      </c>
      <c r="P12" s="1">
        <v>43.5</v>
      </c>
      <c r="Q12" s="1" t="s">
        <v>36</v>
      </c>
      <c r="R12" s="1" t="s">
        <v>34</v>
      </c>
      <c r="S12" s="1">
        <v>11</v>
      </c>
    </row>
    <row r="13" spans="1:19">
      <c r="A13" s="1"/>
      <c r="B13" s="1"/>
      <c r="C13" s="1">
        <v>257.60000000000002</v>
      </c>
      <c r="D13" s="1">
        <v>801.65</v>
      </c>
      <c r="E13" s="1">
        <v>35.04</v>
      </c>
      <c r="F13" s="1">
        <v>35.22</v>
      </c>
      <c r="G13" s="1">
        <v>15.92</v>
      </c>
      <c r="H13" s="1">
        <v>11.91</v>
      </c>
      <c r="I13" s="1"/>
      <c r="J13" s="1"/>
      <c r="K13" s="1" t="s">
        <v>28</v>
      </c>
      <c r="L13" s="1" t="s">
        <v>29</v>
      </c>
      <c r="M13" s="1">
        <v>155</v>
      </c>
      <c r="N13" s="1">
        <v>2</v>
      </c>
      <c r="O13" s="1">
        <v>2</v>
      </c>
      <c r="P13" s="1">
        <v>46</v>
      </c>
      <c r="Q13" s="1" t="s">
        <v>30</v>
      </c>
      <c r="R13" s="1" t="s">
        <v>31</v>
      </c>
      <c r="S13" s="1">
        <v>11</v>
      </c>
    </row>
    <row r="14" spans="1:19">
      <c r="A14" s="1"/>
      <c r="B14" s="1"/>
      <c r="C14" s="1">
        <v>267.3</v>
      </c>
      <c r="D14" s="1">
        <v>819.65</v>
      </c>
      <c r="E14" s="1">
        <v>34.07</v>
      </c>
      <c r="F14" s="1">
        <v>36.5</v>
      </c>
      <c r="G14" s="1">
        <v>16.04</v>
      </c>
      <c r="H14" s="1">
        <v>12.85</v>
      </c>
      <c r="I14" s="1"/>
      <c r="J14" s="1"/>
      <c r="K14" s="1" t="s">
        <v>35</v>
      </c>
      <c r="L14" s="1" t="s">
        <v>33</v>
      </c>
      <c r="M14" s="1">
        <v>153</v>
      </c>
      <c r="N14" s="1">
        <v>2</v>
      </c>
      <c r="O14" s="1">
        <v>1</v>
      </c>
      <c r="P14" s="1">
        <v>42.5</v>
      </c>
      <c r="Q14" s="1" t="s">
        <v>32</v>
      </c>
      <c r="R14" s="1" t="s">
        <v>34</v>
      </c>
      <c r="S14" s="1">
        <v>11</v>
      </c>
    </row>
    <row r="15" spans="1:19">
      <c r="A15" s="1"/>
      <c r="B15" s="1"/>
      <c r="C15" s="1">
        <v>267</v>
      </c>
      <c r="D15" s="1">
        <v>808.55</v>
      </c>
      <c r="E15" s="1">
        <v>32.200000000000003</v>
      </c>
      <c r="F15" s="1">
        <v>37.6</v>
      </c>
      <c r="G15" s="1">
        <v>16.190000000000001</v>
      </c>
      <c r="H15" s="1">
        <v>13.58</v>
      </c>
      <c r="I15" s="1"/>
      <c r="J15" s="1"/>
      <c r="K15" s="1" t="s">
        <v>28</v>
      </c>
      <c r="L15" s="1" t="s">
        <v>29</v>
      </c>
      <c r="M15" s="1">
        <v>145</v>
      </c>
      <c r="N15" s="1">
        <v>1</v>
      </c>
      <c r="O15" s="1">
        <v>2</v>
      </c>
      <c r="P15" s="1">
        <v>53</v>
      </c>
      <c r="Q15" s="1" t="s">
        <v>32</v>
      </c>
      <c r="R15" s="1" t="s">
        <v>31</v>
      </c>
      <c r="S15" s="1">
        <v>11</v>
      </c>
    </row>
    <row r="16" spans="1:19">
      <c r="A16" s="1"/>
      <c r="B16" s="1"/>
      <c r="C16" s="1">
        <v>259.60000000000002</v>
      </c>
      <c r="D16" s="1">
        <v>774.95</v>
      </c>
      <c r="E16" s="1">
        <v>34.32</v>
      </c>
      <c r="F16" s="1">
        <v>37.89</v>
      </c>
      <c r="G16" s="1">
        <v>16.62</v>
      </c>
      <c r="H16" s="1">
        <v>14.21</v>
      </c>
      <c r="I16" s="1"/>
      <c r="J16" s="1"/>
      <c r="K16" s="1" t="s">
        <v>28</v>
      </c>
      <c r="L16" s="1" t="s">
        <v>29</v>
      </c>
      <c r="M16" s="1">
        <v>170</v>
      </c>
      <c r="N16" s="1">
        <v>1</v>
      </c>
      <c r="O16" s="1">
        <v>2</v>
      </c>
      <c r="P16" s="1">
        <v>43.5</v>
      </c>
      <c r="Q16" s="1" t="s">
        <v>36</v>
      </c>
      <c r="R16" s="1" t="s">
        <v>34</v>
      </c>
      <c r="S16" s="1">
        <v>11</v>
      </c>
    </row>
    <row r="17" spans="1:19">
      <c r="A17" s="1"/>
      <c r="B17" s="1"/>
      <c r="C17" s="1">
        <v>240.4</v>
      </c>
      <c r="D17" s="1">
        <v>711.85</v>
      </c>
      <c r="E17" s="1">
        <v>31.08</v>
      </c>
      <c r="F17" s="1">
        <v>37.71</v>
      </c>
      <c r="G17" s="1">
        <v>17.37</v>
      </c>
      <c r="H17" s="1">
        <v>15.56</v>
      </c>
      <c r="I17" s="1"/>
      <c r="J17" s="1"/>
      <c r="K17" s="1" t="s">
        <v>28</v>
      </c>
      <c r="L17" s="1" t="s">
        <v>29</v>
      </c>
      <c r="M17" s="1">
        <v>175</v>
      </c>
      <c r="N17" s="1">
        <v>1</v>
      </c>
      <c r="O17" s="1">
        <v>1</v>
      </c>
      <c r="P17" s="1">
        <v>56</v>
      </c>
      <c r="Q17" s="1" t="s">
        <v>32</v>
      </c>
      <c r="R17" s="1" t="s">
        <v>34</v>
      </c>
      <c r="S17" s="1">
        <v>12</v>
      </c>
    </row>
    <row r="18" spans="1:19">
      <c r="A18" s="1"/>
      <c r="B18" s="1"/>
      <c r="C18" s="1">
        <v>227.2</v>
      </c>
      <c r="D18" s="1">
        <v>694.85</v>
      </c>
      <c r="E18" s="1">
        <v>35.729999999999997</v>
      </c>
      <c r="F18" s="1">
        <v>37</v>
      </c>
      <c r="G18" s="1">
        <v>18.12</v>
      </c>
      <c r="H18" s="1">
        <v>15.83</v>
      </c>
      <c r="I18" s="1"/>
      <c r="J18" s="1"/>
      <c r="K18" s="1" t="s">
        <v>28</v>
      </c>
      <c r="L18" s="1" t="s">
        <v>33</v>
      </c>
      <c r="M18" s="1">
        <v>175</v>
      </c>
      <c r="N18" s="1">
        <v>2</v>
      </c>
      <c r="O18" s="1">
        <v>1</v>
      </c>
      <c r="P18" s="1">
        <v>40</v>
      </c>
      <c r="Q18" s="1" t="s">
        <v>32</v>
      </c>
      <c r="R18" s="1" t="s">
        <v>34</v>
      </c>
      <c r="S18" s="1">
        <v>12</v>
      </c>
    </row>
    <row r="19" spans="1:19">
      <c r="A19" s="1"/>
      <c r="B19" s="1"/>
      <c r="C19" s="1">
        <v>196</v>
      </c>
      <c r="D19" s="1">
        <v>638.1</v>
      </c>
      <c r="E19" s="1">
        <v>34.11</v>
      </c>
      <c r="F19" s="1">
        <v>36.76</v>
      </c>
      <c r="G19" s="1">
        <v>18.53</v>
      </c>
      <c r="H19" s="1">
        <v>16.41</v>
      </c>
      <c r="I19" s="1"/>
      <c r="J19" s="1"/>
      <c r="K19" s="1" t="s">
        <v>28</v>
      </c>
      <c r="L19" s="1" t="s">
        <v>33</v>
      </c>
      <c r="M19" s="1">
        <v>170</v>
      </c>
      <c r="N19" s="1">
        <v>1</v>
      </c>
      <c r="O19" s="1">
        <v>2</v>
      </c>
      <c r="P19" s="1">
        <v>48</v>
      </c>
      <c r="Q19" s="1" t="s">
        <v>32</v>
      </c>
      <c r="R19" s="1" t="s">
        <v>31</v>
      </c>
      <c r="S19" s="1">
        <v>12</v>
      </c>
    </row>
    <row r="20" spans="1:19">
      <c r="A20" s="1"/>
      <c r="B20" s="1"/>
      <c r="C20" s="1">
        <v>278.7</v>
      </c>
      <c r="D20" s="1">
        <v>774.55</v>
      </c>
      <c r="E20" s="1">
        <v>34.79</v>
      </c>
      <c r="F20" s="1">
        <v>34.619999999999997</v>
      </c>
      <c r="G20" s="1">
        <v>15.54</v>
      </c>
      <c r="H20" s="1">
        <v>13.1</v>
      </c>
      <c r="I20" s="1"/>
      <c r="J20" s="1"/>
      <c r="K20" s="1" t="s">
        <v>28</v>
      </c>
      <c r="L20" s="1" t="s">
        <v>33</v>
      </c>
      <c r="M20" s="1">
        <v>180</v>
      </c>
      <c r="N20" s="1">
        <v>2</v>
      </c>
      <c r="O20" s="1">
        <v>1</v>
      </c>
      <c r="P20" s="1">
        <v>46.5</v>
      </c>
      <c r="Q20" s="1" t="s">
        <v>36</v>
      </c>
      <c r="R20" s="1" t="s">
        <v>34</v>
      </c>
      <c r="S20" s="1">
        <v>12</v>
      </c>
    </row>
    <row r="21" spans="1:19">
      <c r="A21" s="1"/>
      <c r="B21" s="1"/>
      <c r="C21" s="1">
        <v>272.3</v>
      </c>
      <c r="D21" s="1">
        <v>757.9</v>
      </c>
      <c r="E21" s="1">
        <v>35.770000000000003</v>
      </c>
      <c r="F21" s="1">
        <v>35.4</v>
      </c>
      <c r="G21" s="1">
        <v>15.7</v>
      </c>
      <c r="H21" s="1">
        <v>13.63</v>
      </c>
      <c r="I21" s="1"/>
      <c r="J21" s="1"/>
      <c r="K21" s="1" t="s">
        <v>28</v>
      </c>
      <c r="L21" s="1" t="s">
        <v>29</v>
      </c>
      <c r="M21" s="1">
        <v>135</v>
      </c>
      <c r="N21" s="1">
        <v>2</v>
      </c>
      <c r="O21" s="1">
        <v>2</v>
      </c>
      <c r="P21" s="1">
        <v>72</v>
      </c>
      <c r="Q21" s="1" t="s">
        <v>30</v>
      </c>
      <c r="R21" s="1" t="s">
        <v>31</v>
      </c>
      <c r="S21" s="1">
        <v>12</v>
      </c>
    </row>
    <row r="22" spans="1:19">
      <c r="A22" s="1"/>
      <c r="B22" s="1"/>
      <c r="C22" s="1">
        <v>267.39999999999998</v>
      </c>
      <c r="D22" s="1">
        <v>753.35</v>
      </c>
      <c r="E22" s="1">
        <v>36.44</v>
      </c>
      <c r="F22" s="1">
        <v>35.96</v>
      </c>
      <c r="G22" s="1">
        <v>16.45</v>
      </c>
      <c r="H22" s="1">
        <v>14.51</v>
      </c>
      <c r="I22" s="1"/>
      <c r="J22" s="1"/>
      <c r="K22" s="1" t="s">
        <v>28</v>
      </c>
      <c r="L22" s="1" t="s">
        <v>29</v>
      </c>
      <c r="M22" s="1">
        <v>170</v>
      </c>
      <c r="N22" s="1">
        <v>2</v>
      </c>
      <c r="O22" s="1">
        <v>2</v>
      </c>
      <c r="P22" s="1">
        <v>31</v>
      </c>
      <c r="Q22" s="1" t="s">
        <v>30</v>
      </c>
      <c r="R22" s="1" t="s">
        <v>31</v>
      </c>
      <c r="S22" s="1">
        <v>12</v>
      </c>
    </row>
    <row r="23" spans="1:19">
      <c r="A23" s="1"/>
      <c r="B23" s="1"/>
      <c r="C23" s="1">
        <v>254.5</v>
      </c>
      <c r="D23" s="1">
        <v>704.7</v>
      </c>
      <c r="E23" s="1">
        <v>37.82</v>
      </c>
      <c r="F23" s="1">
        <v>36.26</v>
      </c>
      <c r="G23" s="1">
        <v>17.62</v>
      </c>
      <c r="H23" s="1">
        <v>15.38</v>
      </c>
      <c r="I23" s="1"/>
      <c r="J23" s="1"/>
      <c r="K23" s="1" t="s">
        <v>28</v>
      </c>
      <c r="L23" s="1" t="s">
        <v>29</v>
      </c>
      <c r="M23" s="1">
        <v>157</v>
      </c>
      <c r="N23" s="1">
        <v>1</v>
      </c>
      <c r="O23" s="1">
        <v>1</v>
      </c>
      <c r="P23" s="1">
        <v>48</v>
      </c>
      <c r="Q23" s="1" t="s">
        <v>36</v>
      </c>
      <c r="R23" s="1" t="s">
        <v>34</v>
      </c>
      <c r="S23" s="1">
        <v>12</v>
      </c>
    </row>
    <row r="24" spans="1:19">
      <c r="A24" s="1"/>
      <c r="B24" s="1"/>
      <c r="C24" s="1">
        <v>224.7</v>
      </c>
      <c r="D24" s="1">
        <v>666.8</v>
      </c>
      <c r="E24" s="1">
        <v>35.07</v>
      </c>
      <c r="F24" s="1">
        <v>36.340000000000003</v>
      </c>
      <c r="G24" s="1">
        <v>18.12</v>
      </c>
      <c r="H24" s="1">
        <v>16.100000000000001</v>
      </c>
      <c r="I24" s="1"/>
      <c r="J24" s="1"/>
      <c r="K24" s="1" t="s">
        <v>28</v>
      </c>
      <c r="L24" s="1" t="s">
        <v>29</v>
      </c>
      <c r="M24" s="1">
        <v>130</v>
      </c>
      <c r="N24" s="1">
        <v>2</v>
      </c>
      <c r="O24" s="1">
        <v>2</v>
      </c>
      <c r="P24" s="1">
        <v>36.5</v>
      </c>
      <c r="Q24" s="1" t="s">
        <v>36</v>
      </c>
      <c r="R24" s="1" t="s">
        <v>31</v>
      </c>
      <c r="S24" s="1">
        <v>13</v>
      </c>
    </row>
    <row r="25" spans="1:19">
      <c r="A25" s="1"/>
      <c r="B25" s="1"/>
      <c r="C25" s="1">
        <v>181.5</v>
      </c>
      <c r="D25" s="1">
        <v>568.54999999999995</v>
      </c>
      <c r="E25" s="1">
        <v>35.26</v>
      </c>
      <c r="F25" s="1">
        <v>35.9</v>
      </c>
      <c r="G25" s="1">
        <v>19.05</v>
      </c>
      <c r="H25" s="1">
        <v>16.73</v>
      </c>
      <c r="I25" s="1"/>
      <c r="J25" s="1"/>
      <c r="K25" s="1" t="s">
        <v>28</v>
      </c>
      <c r="L25" s="1" t="s">
        <v>33</v>
      </c>
      <c r="M25" s="1">
        <v>185</v>
      </c>
      <c r="N25" s="1">
        <v>2</v>
      </c>
      <c r="O25" s="1">
        <v>2</v>
      </c>
      <c r="P25" s="1">
        <v>43.75</v>
      </c>
      <c r="Q25" s="1" t="s">
        <v>30</v>
      </c>
      <c r="R25" s="1" t="s">
        <v>31</v>
      </c>
      <c r="S25" s="1">
        <v>13</v>
      </c>
    </row>
    <row r="26" spans="1:19">
      <c r="A26" s="1"/>
      <c r="B26" s="1"/>
      <c r="C26" s="1">
        <v>227.5</v>
      </c>
      <c r="D26" s="1">
        <v>653.1</v>
      </c>
      <c r="E26" s="1">
        <v>35.56</v>
      </c>
      <c r="F26" s="1">
        <v>31.84</v>
      </c>
      <c r="G26" s="1">
        <v>16.510000000000002</v>
      </c>
      <c r="H26" s="1">
        <v>10.58</v>
      </c>
      <c r="I26" s="1"/>
      <c r="J26" s="1"/>
      <c r="K26" s="1" t="s">
        <v>35</v>
      </c>
      <c r="L26" s="1" t="s">
        <v>29</v>
      </c>
      <c r="M26" s="1">
        <v>140</v>
      </c>
      <c r="N26" s="1">
        <v>2</v>
      </c>
      <c r="O26" s="1">
        <v>1</v>
      </c>
      <c r="P26" s="1">
        <v>34.25</v>
      </c>
      <c r="Q26" s="1" t="s">
        <v>36</v>
      </c>
      <c r="R26" s="1" t="s">
        <v>34</v>
      </c>
      <c r="S26" s="1">
        <v>13</v>
      </c>
    </row>
    <row r="27" spans="1:19">
      <c r="A27" s="1"/>
      <c r="B27" s="1"/>
      <c r="C27" s="1">
        <v>253.6</v>
      </c>
      <c r="D27" s="1">
        <v>704.05</v>
      </c>
      <c r="E27" s="1">
        <v>35.729999999999997</v>
      </c>
      <c r="F27" s="1">
        <v>33.159999999999997</v>
      </c>
      <c r="G27" s="1">
        <v>16.02</v>
      </c>
      <c r="H27" s="1">
        <v>11.28</v>
      </c>
      <c r="I27" s="1"/>
      <c r="J27" s="1"/>
      <c r="K27" s="1" t="s">
        <v>28</v>
      </c>
      <c r="L27" s="1" t="s">
        <v>29</v>
      </c>
      <c r="M27" s="1">
        <v>120</v>
      </c>
      <c r="N27" s="1">
        <v>2</v>
      </c>
      <c r="O27" s="1">
        <v>1</v>
      </c>
      <c r="P27" s="1">
        <v>41.25</v>
      </c>
      <c r="Q27" s="1" t="s">
        <v>36</v>
      </c>
      <c r="R27" s="1" t="s">
        <v>34</v>
      </c>
      <c r="S27" s="1">
        <v>13</v>
      </c>
    </row>
    <row r="28" spans="1:19">
      <c r="A28" s="1"/>
      <c r="B28" s="1"/>
      <c r="C28" s="1">
        <v>263</v>
      </c>
      <c r="D28" s="1">
        <v>709.6</v>
      </c>
      <c r="E28" s="1">
        <v>36.46</v>
      </c>
      <c r="F28" s="1">
        <v>33.83</v>
      </c>
      <c r="G28" s="1">
        <v>15.89</v>
      </c>
      <c r="H28" s="1">
        <v>11.91</v>
      </c>
      <c r="I28" s="1"/>
      <c r="J28" s="1"/>
      <c r="K28" s="1" t="s">
        <v>28</v>
      </c>
      <c r="L28" s="1" t="s">
        <v>33</v>
      </c>
      <c r="M28" s="1">
        <v>130</v>
      </c>
      <c r="N28" s="1">
        <v>2</v>
      </c>
      <c r="O28" s="1">
        <v>2</v>
      </c>
      <c r="P28" s="1">
        <v>41.75</v>
      </c>
      <c r="Q28" s="1" t="s">
        <v>30</v>
      </c>
      <c r="R28" s="1" t="s">
        <v>31</v>
      </c>
      <c r="S28" s="1">
        <v>13</v>
      </c>
    </row>
    <row r="29" spans="1:19">
      <c r="A29" s="1"/>
      <c r="B29" s="1"/>
      <c r="C29" s="1">
        <v>265.8</v>
      </c>
      <c r="D29" s="1">
        <v>726.9</v>
      </c>
      <c r="E29" s="1">
        <v>36.26</v>
      </c>
      <c r="F29" s="1">
        <v>34.89</v>
      </c>
      <c r="G29" s="1">
        <v>15.83</v>
      </c>
      <c r="H29" s="1">
        <v>12.65</v>
      </c>
      <c r="I29" s="1"/>
      <c r="J29" s="1"/>
      <c r="K29" s="1" t="s">
        <v>35</v>
      </c>
      <c r="L29" s="1" t="s">
        <v>29</v>
      </c>
      <c r="M29" s="1">
        <v>138</v>
      </c>
      <c r="N29" s="1">
        <v>2</v>
      </c>
      <c r="O29" s="1">
        <v>2</v>
      </c>
      <c r="P29" s="1">
        <v>45.25</v>
      </c>
      <c r="Q29" s="1" t="s">
        <v>32</v>
      </c>
      <c r="R29" s="1" t="s">
        <v>31</v>
      </c>
      <c r="S29" s="1">
        <v>13</v>
      </c>
    </row>
    <row r="30" spans="1:19">
      <c r="A30" s="1"/>
      <c r="B30" s="1"/>
      <c r="C30" s="1">
        <v>263.8</v>
      </c>
      <c r="D30" s="1">
        <v>697.15</v>
      </c>
      <c r="E30" s="1">
        <v>37.200000000000003</v>
      </c>
      <c r="F30" s="1">
        <v>36.270000000000003</v>
      </c>
      <c r="G30" s="1">
        <v>16.71</v>
      </c>
      <c r="H30" s="1">
        <v>14.06</v>
      </c>
      <c r="I30" s="1"/>
      <c r="J30" s="1"/>
      <c r="K30" s="1" t="s">
        <v>35</v>
      </c>
      <c r="L30" s="1" t="s">
        <v>33</v>
      </c>
      <c r="M30" s="1">
        <v>121</v>
      </c>
      <c r="N30" s="1">
        <v>2</v>
      </c>
      <c r="O30" s="1">
        <v>1</v>
      </c>
      <c r="P30" s="1">
        <v>43.5</v>
      </c>
      <c r="Q30" s="1" t="s">
        <v>30</v>
      </c>
      <c r="R30" s="1" t="s">
        <v>34</v>
      </c>
      <c r="S30" s="1">
        <v>13</v>
      </c>
    </row>
    <row r="31" spans="1:19">
      <c r="A31" s="1"/>
      <c r="B31" s="1"/>
      <c r="C31" s="1"/>
      <c r="D31" s="1"/>
      <c r="E31" s="1"/>
      <c r="F31" s="1"/>
      <c r="G31" s="1"/>
      <c r="H31" s="1"/>
      <c r="I31" s="1"/>
      <c r="J31" s="1"/>
      <c r="K31" s="1" t="s">
        <v>28</v>
      </c>
      <c r="L31" s="1" t="s">
        <v>29</v>
      </c>
      <c r="M31" s="1">
        <v>125</v>
      </c>
      <c r="N31" s="1">
        <v>2</v>
      </c>
      <c r="O31" s="1">
        <v>2</v>
      </c>
      <c r="P31" s="1">
        <v>53</v>
      </c>
      <c r="Q31" s="1" t="s">
        <v>36</v>
      </c>
      <c r="R31" s="1" t="s">
        <v>34</v>
      </c>
      <c r="S31" s="1">
        <v>13</v>
      </c>
    </row>
    <row r="32" spans="1:19">
      <c r="A32" s="1"/>
      <c r="B32" s="1"/>
      <c r="C32" s="1"/>
      <c r="D32" s="1"/>
      <c r="E32" s="1"/>
      <c r="F32" s="1"/>
      <c r="G32" s="1"/>
      <c r="H32" s="1"/>
      <c r="I32" s="1"/>
      <c r="J32" s="1"/>
      <c r="K32" s="1" t="s">
        <v>35</v>
      </c>
      <c r="L32" s="1" t="s">
        <v>29</v>
      </c>
      <c r="M32" s="1">
        <v>116</v>
      </c>
      <c r="N32" s="1">
        <v>3</v>
      </c>
      <c r="O32" s="1">
        <v>1</v>
      </c>
      <c r="P32" s="1">
        <v>38</v>
      </c>
      <c r="Q32" s="1"/>
      <c r="R32" s="1"/>
      <c r="S32" s="1"/>
    </row>
    <row r="33" spans="1:19">
      <c r="A33" s="1"/>
      <c r="B33" s="1"/>
      <c r="C33" s="1"/>
      <c r="D33" s="1"/>
      <c r="E33" s="1"/>
      <c r="F33" s="1"/>
      <c r="G33" s="1"/>
      <c r="H33" s="1"/>
      <c r="I33" s="1"/>
      <c r="J33" s="1"/>
      <c r="K33" s="1" t="s">
        <v>28</v>
      </c>
      <c r="L33" s="1" t="s">
        <v>29</v>
      </c>
      <c r="M33" s="1">
        <v>145</v>
      </c>
      <c r="N33" s="1">
        <v>2</v>
      </c>
      <c r="O33" s="1">
        <v>2</v>
      </c>
      <c r="P33" s="1">
        <v>59</v>
      </c>
      <c r="Q33" s="1"/>
      <c r="R33" s="1"/>
      <c r="S33" s="1"/>
    </row>
    <row r="34" spans="1:19">
      <c r="A34" s="1"/>
      <c r="B34" s="1"/>
      <c r="C34" s="1"/>
      <c r="D34" s="1"/>
      <c r="E34" s="1"/>
      <c r="F34" s="1"/>
      <c r="G34" s="1"/>
      <c r="H34" s="1"/>
      <c r="I34" s="1"/>
      <c r="J34" s="1"/>
      <c r="K34" s="1" t="s">
        <v>35</v>
      </c>
      <c r="L34" s="1" t="s">
        <v>33</v>
      </c>
      <c r="M34" s="1">
        <v>150</v>
      </c>
      <c r="N34" s="1">
        <v>2</v>
      </c>
      <c r="O34" s="1">
        <v>1</v>
      </c>
      <c r="P34" s="1">
        <v>52.5</v>
      </c>
      <c r="Q34" s="1"/>
      <c r="R34" s="1"/>
      <c r="S34" s="1"/>
    </row>
    <row r="35" spans="1:19">
      <c r="A35" s="1"/>
      <c r="B35" s="1"/>
      <c r="C35" s="1"/>
      <c r="D35" s="1"/>
      <c r="E35" s="1"/>
      <c r="F35" s="1"/>
      <c r="G35" s="1"/>
      <c r="H35" s="1"/>
      <c r="I35" s="1"/>
      <c r="J35" s="1"/>
      <c r="K35" s="1" t="s">
        <v>28</v>
      </c>
      <c r="L35" s="1" t="s">
        <v>33</v>
      </c>
      <c r="M35" s="1">
        <v>112</v>
      </c>
      <c r="N35" s="1">
        <v>2</v>
      </c>
      <c r="O35" s="1">
        <v>2</v>
      </c>
      <c r="P35" s="1">
        <v>42.75</v>
      </c>
      <c r="Q35" s="1"/>
      <c r="R35" s="1"/>
      <c r="S35" s="1"/>
    </row>
    <row r="36" spans="1:19">
      <c r="A36" s="1"/>
      <c r="B36" s="1"/>
      <c r="C36" s="1"/>
      <c r="D36" s="1"/>
      <c r="E36" s="1"/>
      <c r="F36" s="1"/>
      <c r="G36" s="1"/>
      <c r="H36" s="1"/>
      <c r="I36" s="1"/>
      <c r="J36" s="1"/>
      <c r="K36" s="1" t="s">
        <v>28</v>
      </c>
      <c r="L36" s="1" t="s">
        <v>29</v>
      </c>
      <c r="M36" s="1">
        <v>125</v>
      </c>
      <c r="N36" s="1">
        <v>2</v>
      </c>
      <c r="O36" s="1">
        <v>2</v>
      </c>
      <c r="P36" s="1">
        <v>31.5</v>
      </c>
      <c r="Q36" s="1"/>
      <c r="R36" s="1"/>
      <c r="S36" s="1"/>
    </row>
    <row r="37" spans="1:19">
      <c r="A37" s="1"/>
      <c r="B37" s="1"/>
      <c r="C37" s="1"/>
      <c r="D37" s="1"/>
      <c r="E37" s="1"/>
      <c r="F37" s="1"/>
      <c r="G37" s="1"/>
      <c r="H37" s="1"/>
      <c r="I37" s="1"/>
      <c r="J37" s="1"/>
      <c r="K37" s="1" t="s">
        <v>28</v>
      </c>
      <c r="L37" s="1" t="s">
        <v>29</v>
      </c>
      <c r="M37" s="1">
        <v>190</v>
      </c>
      <c r="N37" s="1">
        <v>2</v>
      </c>
      <c r="O37" s="1">
        <v>2</v>
      </c>
      <c r="P37" s="1">
        <v>43.5</v>
      </c>
      <c r="Q37" s="1"/>
      <c r="R37" s="1"/>
      <c r="S37" s="1"/>
    </row>
    <row r="38" spans="1:19">
      <c r="A38" s="1"/>
      <c r="B38" s="1"/>
      <c r="C38" s="1"/>
      <c r="D38" s="1"/>
      <c r="E38" s="1"/>
      <c r="F38" s="1"/>
      <c r="G38" s="1"/>
      <c r="H38" s="1"/>
      <c r="I38" s="1"/>
      <c r="J38" s="1"/>
      <c r="K38" s="1" t="s">
        <v>28</v>
      </c>
      <c r="L38" s="1" t="s">
        <v>29</v>
      </c>
      <c r="M38" s="1">
        <v>155</v>
      </c>
      <c r="N38" s="1">
        <v>2</v>
      </c>
      <c r="O38" s="1">
        <v>2</v>
      </c>
      <c r="P38" s="1">
        <v>40</v>
      </c>
      <c r="Q38" s="1"/>
      <c r="R38" s="1"/>
      <c r="S38" s="1"/>
    </row>
    <row r="39" spans="1:19">
      <c r="A39" s="1"/>
      <c r="B39" s="1"/>
      <c r="C39" s="1"/>
      <c r="D39" s="1"/>
      <c r="E39" s="1"/>
      <c r="F39" s="1"/>
      <c r="G39" s="1"/>
      <c r="H39" s="1"/>
      <c r="I39" s="1"/>
      <c r="J39" s="1"/>
      <c r="K39" s="1" t="s">
        <v>28</v>
      </c>
      <c r="L39" s="1" t="s">
        <v>33</v>
      </c>
      <c r="M39" s="1">
        <v>170</v>
      </c>
      <c r="N39" s="1">
        <v>2</v>
      </c>
      <c r="O39" s="1">
        <v>1</v>
      </c>
      <c r="P39" s="1">
        <v>40.5</v>
      </c>
      <c r="Q39" s="1"/>
      <c r="R39" s="1"/>
      <c r="S39" s="1"/>
    </row>
    <row r="40" spans="1:19">
      <c r="A40" s="1"/>
      <c r="B40" s="1"/>
      <c r="C40" s="1"/>
      <c r="D40" s="1"/>
      <c r="E40" s="1"/>
      <c r="F40" s="1"/>
      <c r="G40" s="1"/>
      <c r="H40" s="1"/>
      <c r="I40" s="1"/>
      <c r="J40" s="1"/>
      <c r="K40" s="1" t="s">
        <v>28</v>
      </c>
      <c r="L40" s="1" t="s">
        <v>29</v>
      </c>
      <c r="M40" s="1">
        <v>155</v>
      </c>
      <c r="N40" s="1">
        <v>2</v>
      </c>
      <c r="O40" s="1">
        <v>2</v>
      </c>
      <c r="P40" s="1">
        <v>60</v>
      </c>
      <c r="Q40" s="1"/>
      <c r="R40" s="1"/>
      <c r="S40" s="1"/>
    </row>
    <row r="41" spans="1:19">
      <c r="A41" s="1"/>
      <c r="B41" s="1"/>
      <c r="C41" s="1"/>
      <c r="D41" s="1"/>
      <c r="E41" s="1"/>
      <c r="F41" s="1"/>
      <c r="G41" s="1"/>
      <c r="H41" s="1"/>
      <c r="I41" s="1"/>
      <c r="J41" s="1"/>
      <c r="K41" s="1" t="s">
        <v>28</v>
      </c>
      <c r="L41" s="1" t="s">
        <v>29</v>
      </c>
      <c r="M41" s="1">
        <v>215</v>
      </c>
      <c r="N41" s="1">
        <v>3</v>
      </c>
      <c r="O41" s="1">
        <v>1</v>
      </c>
      <c r="P41" s="1">
        <v>57.5</v>
      </c>
      <c r="Q41" s="1"/>
      <c r="R41" s="1"/>
      <c r="S41" s="1"/>
    </row>
    <row r="42" spans="1:19">
      <c r="A42" s="1"/>
      <c r="B42" s="1"/>
      <c r="C42" s="1"/>
      <c r="D42" s="1"/>
      <c r="E42" s="1"/>
      <c r="F42" s="1"/>
      <c r="G42" s="1"/>
      <c r="H42" s="1"/>
      <c r="I42" s="1"/>
      <c r="J42" s="1"/>
      <c r="K42" s="1" t="s">
        <v>28</v>
      </c>
      <c r="L42" s="1" t="s">
        <v>33</v>
      </c>
      <c r="M42" s="1">
        <v>150</v>
      </c>
      <c r="N42" s="1">
        <v>2</v>
      </c>
      <c r="O42" s="1">
        <v>1</v>
      </c>
      <c r="P42" s="1">
        <v>48.75</v>
      </c>
      <c r="Q42" s="1"/>
      <c r="R42" s="1"/>
      <c r="S42" s="1"/>
    </row>
    <row r="43" spans="1:19">
      <c r="A43" s="1"/>
      <c r="B43" s="1"/>
      <c r="C43" s="1"/>
      <c r="D43" s="1"/>
      <c r="E43" s="1"/>
      <c r="F43" s="1"/>
      <c r="G43" s="1"/>
      <c r="H43" s="1"/>
      <c r="I43" s="1"/>
      <c r="J43" s="1"/>
      <c r="K43" s="1" t="s">
        <v>28</v>
      </c>
      <c r="L43" s="1" t="s">
        <v>33</v>
      </c>
      <c r="M43" s="1">
        <v>145</v>
      </c>
      <c r="N43" s="1">
        <v>2</v>
      </c>
      <c r="O43" s="1">
        <v>1</v>
      </c>
      <c r="P43" s="1">
        <v>44.5</v>
      </c>
      <c r="Q43" s="1"/>
      <c r="R43" s="1"/>
      <c r="S43" s="1"/>
    </row>
    <row r="44" spans="1:19">
      <c r="A44" s="1"/>
      <c r="B44" s="1"/>
      <c r="C44" s="1"/>
      <c r="D44" s="1"/>
      <c r="E44" s="1"/>
      <c r="F44" s="1"/>
      <c r="G44" s="1"/>
      <c r="H44" s="1"/>
      <c r="I44" s="1"/>
      <c r="J44" s="1"/>
      <c r="K44" s="1" t="s">
        <v>28</v>
      </c>
      <c r="L44" s="1" t="s">
        <v>29</v>
      </c>
      <c r="M44" s="1">
        <v>155</v>
      </c>
      <c r="N44" s="1">
        <v>1</v>
      </c>
      <c r="O44" s="1">
        <v>1</v>
      </c>
      <c r="P44" s="1">
        <v>49.5</v>
      </c>
      <c r="Q44" s="1"/>
      <c r="R44" s="1"/>
      <c r="S44" s="1"/>
    </row>
    <row r="45" spans="1:19">
      <c r="A45" s="1"/>
      <c r="B45" s="1"/>
      <c r="C45" s="1"/>
      <c r="D45" s="1"/>
      <c r="E45" s="1"/>
      <c r="F45" s="1"/>
      <c r="G45" s="1"/>
      <c r="H45" s="1"/>
      <c r="I45" s="1"/>
      <c r="J45" s="1"/>
      <c r="K45" s="1" t="s">
        <v>28</v>
      </c>
      <c r="L45" s="1" t="s">
        <v>29</v>
      </c>
      <c r="M45" s="1">
        <v>155</v>
      </c>
      <c r="N45" s="1">
        <v>2</v>
      </c>
      <c r="O45" s="1">
        <v>2</v>
      </c>
      <c r="P45" s="1">
        <v>33.75</v>
      </c>
      <c r="Q45" s="1"/>
      <c r="R45" s="1"/>
      <c r="S45" s="1"/>
    </row>
    <row r="46" spans="1:19">
      <c r="A46" s="1"/>
      <c r="B46" s="1"/>
      <c r="C46" s="1"/>
      <c r="D46" s="1"/>
      <c r="E46" s="1"/>
      <c r="F46" s="1"/>
      <c r="G46" s="1"/>
      <c r="H46" s="1"/>
      <c r="I46" s="1"/>
      <c r="J46" s="1"/>
      <c r="K46" s="1" t="s">
        <v>28</v>
      </c>
      <c r="L46" s="1" t="s">
        <v>29</v>
      </c>
      <c r="M46" s="1">
        <v>150</v>
      </c>
      <c r="N46" s="1">
        <v>2</v>
      </c>
      <c r="O46" s="1">
        <v>1</v>
      </c>
      <c r="P46" s="1">
        <v>43.5</v>
      </c>
      <c r="Q46" s="1"/>
      <c r="R46" s="1"/>
      <c r="S46" s="1"/>
    </row>
    <row r="47" spans="1:19">
      <c r="A47" s="1"/>
      <c r="B47" s="1"/>
      <c r="C47" s="1"/>
      <c r="D47" s="1"/>
      <c r="E47" s="1"/>
      <c r="F47" s="1"/>
      <c r="G47" s="1"/>
      <c r="H47" s="1"/>
      <c r="I47" s="1"/>
      <c r="J47" s="1"/>
      <c r="K47" s="1" t="s">
        <v>28</v>
      </c>
      <c r="L47" s="1" t="s">
        <v>33</v>
      </c>
      <c r="M47" s="1">
        <v>155</v>
      </c>
      <c r="N47" s="1">
        <v>2</v>
      </c>
      <c r="O47" s="1">
        <v>2</v>
      </c>
      <c r="P47" s="1">
        <v>48</v>
      </c>
      <c r="Q47" s="1"/>
      <c r="R47" s="1"/>
      <c r="S47" s="1"/>
    </row>
    <row r="48" spans="1:19">
      <c r="A48" s="1"/>
      <c r="B48" s="1"/>
      <c r="C48" s="1"/>
      <c r="D48" s="1"/>
      <c r="E48" s="1"/>
      <c r="F48" s="1"/>
      <c r="G48" s="1"/>
      <c r="H48" s="1"/>
      <c r="I48" s="1"/>
      <c r="J48" s="1"/>
      <c r="K48" s="1" t="s">
        <v>28</v>
      </c>
      <c r="L48" s="1" t="s">
        <v>29</v>
      </c>
      <c r="M48" s="1">
        <v>150</v>
      </c>
      <c r="N48" s="1">
        <v>3</v>
      </c>
      <c r="O48" s="1">
        <v>1</v>
      </c>
      <c r="P48" s="1">
        <v>34</v>
      </c>
      <c r="Q48" s="1"/>
      <c r="R48" s="1"/>
      <c r="S48" s="1"/>
    </row>
    <row r="49" spans="1:19">
      <c r="A49" s="1"/>
      <c r="B49" s="1"/>
      <c r="C49" s="1"/>
      <c r="D49" s="1"/>
      <c r="E49" s="1"/>
      <c r="F49" s="1"/>
      <c r="G49" s="1"/>
      <c r="H49" s="1"/>
      <c r="I49" s="1"/>
      <c r="J49" s="1"/>
      <c r="K49" s="1" t="s">
        <v>35</v>
      </c>
      <c r="L49" s="1" t="s">
        <v>33</v>
      </c>
      <c r="M49" s="1">
        <v>180</v>
      </c>
      <c r="N49" s="1">
        <v>1</v>
      </c>
      <c r="O49" s="1">
        <v>1</v>
      </c>
      <c r="P49" s="1">
        <v>50</v>
      </c>
      <c r="Q49" s="1"/>
      <c r="R49" s="1"/>
      <c r="S49" s="1"/>
    </row>
    <row r="50" spans="1:19">
      <c r="A50" s="1"/>
      <c r="B50" s="1"/>
      <c r="C50" s="1"/>
      <c r="D50" s="1"/>
      <c r="E50" s="1"/>
      <c r="F50" s="1"/>
      <c r="G50" s="1"/>
      <c r="H50" s="1"/>
      <c r="I50" s="1"/>
      <c r="J50" s="1"/>
      <c r="K50" s="1" t="s">
        <v>28</v>
      </c>
      <c r="L50" s="1" t="s">
        <v>29</v>
      </c>
      <c r="M50" s="1">
        <v>160</v>
      </c>
      <c r="N50" s="1">
        <v>3</v>
      </c>
      <c r="O50" s="1">
        <v>2</v>
      </c>
      <c r="P50" s="1">
        <v>35</v>
      </c>
      <c r="Q50" s="1"/>
      <c r="R50" s="1"/>
      <c r="S50" s="1"/>
    </row>
    <row r="51" spans="1:19">
      <c r="A51" s="1"/>
      <c r="B51" s="1"/>
      <c r="C51" s="1"/>
      <c r="D51" s="1"/>
      <c r="E51" s="1"/>
      <c r="F51" s="1"/>
      <c r="G51" s="1"/>
      <c r="H51" s="1"/>
      <c r="I51" s="1"/>
      <c r="J51" s="1"/>
      <c r="K51" s="1" t="s">
        <v>28</v>
      </c>
      <c r="L51" s="1" t="s">
        <v>29</v>
      </c>
      <c r="M51" s="1">
        <v>135</v>
      </c>
      <c r="N51" s="1">
        <v>1</v>
      </c>
      <c r="O51" s="1">
        <v>1</v>
      </c>
      <c r="P51" s="1">
        <v>49</v>
      </c>
      <c r="Q51" s="1"/>
      <c r="R51" s="1"/>
      <c r="S51" s="1"/>
    </row>
    <row r="52" spans="1:19">
      <c r="A52" s="1"/>
      <c r="B52" s="1"/>
      <c r="C52" s="1"/>
      <c r="D52" s="1"/>
      <c r="E52" s="1"/>
      <c r="F52" s="1"/>
      <c r="G52" s="1"/>
      <c r="H52" s="1"/>
      <c r="I52" s="1"/>
      <c r="J52" s="1"/>
      <c r="K52" s="1" t="s">
        <v>28</v>
      </c>
      <c r="L52" s="1" t="s">
        <v>29</v>
      </c>
      <c r="M52" s="1">
        <v>160</v>
      </c>
      <c r="N52" s="1">
        <v>2</v>
      </c>
      <c r="O52" s="1">
        <v>2</v>
      </c>
      <c r="P52" s="1">
        <v>43.5</v>
      </c>
      <c r="Q52" s="1"/>
      <c r="R52" s="1"/>
      <c r="S52" s="1"/>
    </row>
    <row r="53" spans="1:19">
      <c r="A53" s="1"/>
      <c r="B53" s="1"/>
      <c r="C53" s="1"/>
      <c r="D53" s="1"/>
      <c r="E53" s="1"/>
      <c r="F53" s="1"/>
      <c r="G53" s="1"/>
      <c r="H53" s="1"/>
      <c r="I53" s="1"/>
      <c r="J53" s="1"/>
      <c r="K53" s="1" t="s">
        <v>28</v>
      </c>
      <c r="L53" s="1" t="s">
        <v>33</v>
      </c>
      <c r="M53" s="1">
        <v>130</v>
      </c>
      <c r="N53" s="1">
        <v>3</v>
      </c>
      <c r="O53" s="1">
        <v>2</v>
      </c>
      <c r="P53" s="1">
        <v>37.25</v>
      </c>
      <c r="Q53" s="1"/>
      <c r="R53" s="1"/>
      <c r="S53" s="1"/>
    </row>
    <row r="54" spans="1:19">
      <c r="A54" s="1"/>
      <c r="B54" s="1"/>
      <c r="C54" s="1"/>
      <c r="D54" s="1"/>
      <c r="E54" s="1"/>
      <c r="F54" s="1"/>
      <c r="G54" s="1"/>
      <c r="H54" s="1"/>
      <c r="I54" s="1"/>
      <c r="J54" s="1"/>
      <c r="K54" s="1" t="s">
        <v>28</v>
      </c>
      <c r="L54" s="1" t="s">
        <v>33</v>
      </c>
      <c r="M54" s="1">
        <v>155</v>
      </c>
      <c r="N54" s="1">
        <v>3</v>
      </c>
      <c r="O54" s="1">
        <v>2</v>
      </c>
      <c r="P54" s="1">
        <v>39</v>
      </c>
      <c r="Q54" s="1"/>
      <c r="R54" s="1"/>
      <c r="S54" s="1"/>
    </row>
    <row r="55" spans="1:19">
      <c r="A55" s="1"/>
      <c r="B55" s="1"/>
      <c r="C55" s="1"/>
      <c r="D55" s="1"/>
      <c r="E55" s="1"/>
      <c r="F55" s="1"/>
      <c r="G55" s="1"/>
      <c r="H55" s="1"/>
      <c r="I55" s="1"/>
      <c r="J55" s="1"/>
      <c r="K55" s="1" t="s">
        <v>28</v>
      </c>
      <c r="L55" s="1" t="s">
        <v>33</v>
      </c>
      <c r="M55" s="1">
        <v>150</v>
      </c>
      <c r="N55" s="1">
        <v>3</v>
      </c>
      <c r="O55" s="1">
        <v>1</v>
      </c>
      <c r="P55" s="1">
        <v>34.5</v>
      </c>
      <c r="Q55" s="1"/>
      <c r="R55" s="1"/>
      <c r="S55" s="1"/>
    </row>
    <row r="56" spans="1:19">
      <c r="A56" s="1"/>
      <c r="B56" s="1"/>
      <c r="C56" s="1"/>
      <c r="D56" s="1"/>
      <c r="E56" s="1"/>
      <c r="F56" s="1"/>
      <c r="G56" s="1"/>
      <c r="H56" s="1"/>
      <c r="I56" s="1"/>
      <c r="J56" s="1"/>
      <c r="K56" s="1" t="s">
        <v>28</v>
      </c>
      <c r="L56" s="1" t="s">
        <v>29</v>
      </c>
      <c r="M56" s="1">
        <v>148</v>
      </c>
      <c r="N56" s="1">
        <v>2</v>
      </c>
      <c r="O56" s="1">
        <v>1</v>
      </c>
      <c r="P56" s="1">
        <v>47.5</v>
      </c>
      <c r="Q56" s="1"/>
      <c r="R56" s="1"/>
      <c r="S56" s="1"/>
    </row>
    <row r="57" spans="1:19">
      <c r="A57" s="1"/>
      <c r="B57" s="1"/>
      <c r="C57" s="1"/>
      <c r="D57" s="1"/>
      <c r="E57" s="1"/>
      <c r="F57" s="1"/>
      <c r="G57" s="1"/>
      <c r="H57" s="1"/>
      <c r="I57" s="1"/>
      <c r="J57" s="1"/>
      <c r="K57" s="1" t="s">
        <v>35</v>
      </c>
      <c r="L57" s="1" t="s">
        <v>29</v>
      </c>
      <c r="M57" s="1">
        <v>155</v>
      </c>
      <c r="N57" s="1">
        <v>1</v>
      </c>
      <c r="O57" s="1">
        <v>2</v>
      </c>
      <c r="P57" s="1">
        <v>42</v>
      </c>
      <c r="Q57" s="1"/>
      <c r="R57" s="1"/>
      <c r="S57" s="1"/>
    </row>
    <row r="58" spans="1:19">
      <c r="A58" s="1"/>
      <c r="B58" s="1"/>
      <c r="C58" s="1"/>
      <c r="D58" s="1"/>
      <c r="E58" s="1"/>
      <c r="F58" s="1"/>
      <c r="G58" s="1"/>
      <c r="H58" s="1"/>
      <c r="I58" s="1"/>
      <c r="J58" s="1"/>
      <c r="K58" s="1" t="s">
        <v>28</v>
      </c>
      <c r="L58" s="1" t="s">
        <v>29</v>
      </c>
      <c r="M58" s="1">
        <v>150</v>
      </c>
      <c r="N58" s="1">
        <v>2</v>
      </c>
      <c r="O58" s="1">
        <v>2</v>
      </c>
      <c r="P58" s="1">
        <v>45.5</v>
      </c>
      <c r="Q58" s="1"/>
      <c r="R58" s="1"/>
      <c r="S58" s="1"/>
    </row>
    <row r="59" spans="1:19">
      <c r="A59" s="1"/>
      <c r="B59" s="1"/>
      <c r="C59" s="1"/>
      <c r="D59" s="1"/>
      <c r="E59" s="1"/>
      <c r="F59" s="1"/>
      <c r="G59" s="1"/>
      <c r="H59" s="1"/>
      <c r="I59" s="1"/>
      <c r="J59" s="1"/>
      <c r="K59" s="1" t="s">
        <v>35</v>
      </c>
      <c r="L59" s="1" t="s">
        <v>33</v>
      </c>
      <c r="M59" s="1">
        <v>140</v>
      </c>
      <c r="N59" s="1">
        <v>2</v>
      </c>
      <c r="O59" s="1">
        <v>2</v>
      </c>
      <c r="P59" s="1">
        <v>38.5</v>
      </c>
      <c r="Q59" s="1"/>
      <c r="R59" s="1"/>
      <c r="S59" s="1"/>
    </row>
    <row r="60" spans="1:19">
      <c r="A60" s="1"/>
      <c r="B60" s="1"/>
      <c r="C60" s="1"/>
      <c r="D60" s="1"/>
      <c r="E60" s="1"/>
      <c r="F60" s="1"/>
      <c r="G60" s="1"/>
      <c r="H60" s="1"/>
      <c r="I60" s="1"/>
      <c r="J60" s="1"/>
      <c r="K60" s="1" t="s">
        <v>28</v>
      </c>
      <c r="L60" s="1" t="s">
        <v>29</v>
      </c>
      <c r="M60" s="1">
        <v>180</v>
      </c>
      <c r="N60" s="1">
        <v>2</v>
      </c>
      <c r="O60" s="1">
        <v>1</v>
      </c>
      <c r="P60" s="1">
        <v>36.5</v>
      </c>
      <c r="Q60" s="1"/>
      <c r="R60" s="1"/>
      <c r="S60" s="1"/>
    </row>
    <row r="61" spans="1:19">
      <c r="A61" s="1"/>
      <c r="B61" s="1"/>
      <c r="C61" s="1"/>
      <c r="D61" s="1"/>
      <c r="E61" s="1"/>
      <c r="F61" s="1"/>
      <c r="G61" s="1"/>
      <c r="H61" s="1"/>
      <c r="I61" s="1"/>
      <c r="J61" s="1"/>
      <c r="K61" s="1" t="s">
        <v>28</v>
      </c>
      <c r="L61" s="1" t="s">
        <v>33</v>
      </c>
      <c r="M61" s="1">
        <v>190</v>
      </c>
      <c r="N61" s="1">
        <v>2</v>
      </c>
      <c r="O61" s="1">
        <v>2</v>
      </c>
      <c r="P61" s="1">
        <v>37.5</v>
      </c>
      <c r="Q61" s="1"/>
      <c r="R61" s="1"/>
      <c r="S61" s="1"/>
    </row>
    <row r="62" spans="1:19">
      <c r="A62" s="1"/>
      <c r="B62" s="1"/>
      <c r="C62" s="1"/>
      <c r="D62" s="1"/>
      <c r="E62" s="1"/>
      <c r="F62" s="1"/>
      <c r="G62" s="1"/>
      <c r="H62" s="1"/>
      <c r="I62" s="1"/>
      <c r="J62" s="1"/>
      <c r="K62" s="1" t="s">
        <v>35</v>
      </c>
      <c r="L62" s="1" t="s">
        <v>29</v>
      </c>
      <c r="M62" s="1">
        <v>145</v>
      </c>
      <c r="N62" s="1">
        <v>3</v>
      </c>
      <c r="O62" s="1">
        <v>1</v>
      </c>
      <c r="P62" s="1">
        <v>38.5</v>
      </c>
      <c r="Q62" s="1"/>
      <c r="R62" s="1"/>
      <c r="S62" s="1"/>
    </row>
    <row r="63" spans="1:19">
      <c r="A63" s="1"/>
      <c r="B63" s="1"/>
      <c r="C63" s="1"/>
      <c r="D63" s="1"/>
      <c r="E63" s="1"/>
      <c r="F63" s="1"/>
      <c r="G63" s="1"/>
      <c r="H63" s="1"/>
      <c r="I63" s="1"/>
      <c r="J63" s="1"/>
      <c r="K63" s="1" t="s">
        <v>35</v>
      </c>
      <c r="L63" s="1" t="s">
        <v>33</v>
      </c>
      <c r="M63" s="1">
        <v>150</v>
      </c>
      <c r="N63" s="1">
        <v>2</v>
      </c>
      <c r="O63" s="1">
        <v>2</v>
      </c>
      <c r="P63" s="1">
        <v>47</v>
      </c>
      <c r="Q63" s="1"/>
      <c r="R63" s="1"/>
      <c r="S63" s="1"/>
    </row>
    <row r="64" spans="1:19">
      <c r="A64" s="1"/>
      <c r="B64" s="1"/>
      <c r="C64" s="1"/>
      <c r="D64" s="1"/>
      <c r="E64" s="1"/>
      <c r="F64" s="1"/>
      <c r="G64" s="1"/>
      <c r="H64" s="1"/>
      <c r="I64" s="1"/>
      <c r="J64" s="1"/>
      <c r="K64" s="1" t="s">
        <v>28</v>
      </c>
      <c r="L64" s="1" t="s">
        <v>33</v>
      </c>
      <c r="M64" s="1">
        <v>164</v>
      </c>
      <c r="N64" s="1">
        <v>2</v>
      </c>
      <c r="O64" s="1">
        <v>2</v>
      </c>
      <c r="P64" s="1">
        <v>39.75</v>
      </c>
      <c r="Q64" s="1"/>
      <c r="R64" s="1"/>
      <c r="S64" s="1"/>
    </row>
    <row r="65" spans="1:19">
      <c r="A65" s="1"/>
      <c r="B65" s="1"/>
      <c r="C65" s="1"/>
      <c r="D65" s="1"/>
      <c r="E65" s="1"/>
      <c r="F65" s="1"/>
      <c r="G65" s="1"/>
      <c r="H65" s="1"/>
      <c r="I65" s="1"/>
      <c r="J65" s="1"/>
      <c r="K65" s="1" t="s">
        <v>28</v>
      </c>
      <c r="L65" s="1" t="s">
        <v>29</v>
      </c>
      <c r="M65" s="1">
        <v>140</v>
      </c>
      <c r="N65" s="1">
        <v>1</v>
      </c>
      <c r="O65" s="1">
        <v>1</v>
      </c>
      <c r="P65" s="1">
        <v>60</v>
      </c>
      <c r="Q65" s="1"/>
      <c r="R65" s="1"/>
      <c r="S65" s="1"/>
    </row>
    <row r="66" spans="1:19">
      <c r="A66" s="1"/>
      <c r="B66" s="1"/>
      <c r="C66" s="1"/>
      <c r="D66" s="1"/>
      <c r="E66" s="1"/>
      <c r="F66" s="1"/>
      <c r="G66" s="1"/>
      <c r="H66" s="1"/>
      <c r="I66" s="1"/>
      <c r="J66" s="1"/>
      <c r="K66" s="1" t="s">
        <v>28</v>
      </c>
      <c r="L66" s="1" t="s">
        <v>29</v>
      </c>
      <c r="M66" s="1">
        <v>142</v>
      </c>
      <c r="N66" s="1">
        <v>2</v>
      </c>
      <c r="O66" s="1">
        <v>2</v>
      </c>
      <c r="P66" s="1">
        <v>41</v>
      </c>
      <c r="Q66" s="1"/>
      <c r="R66" s="1"/>
      <c r="S66" s="1"/>
    </row>
    <row r="67" spans="1:19">
      <c r="A67" s="1"/>
      <c r="B67" s="1"/>
      <c r="C67" s="1"/>
      <c r="D67" s="1"/>
      <c r="E67" s="1"/>
      <c r="F67" s="1"/>
      <c r="G67" s="1"/>
      <c r="H67" s="1"/>
      <c r="I67" s="1"/>
      <c r="J67" s="1"/>
      <c r="K67" s="1" t="s">
        <v>35</v>
      </c>
      <c r="L67" s="1" t="s">
        <v>29</v>
      </c>
      <c r="M67" s="1">
        <v>136</v>
      </c>
      <c r="N67" s="1">
        <v>2</v>
      </c>
      <c r="O67" s="1">
        <v>1</v>
      </c>
      <c r="P67" s="1">
        <v>41</v>
      </c>
      <c r="Q67" s="1"/>
      <c r="R67" s="1"/>
      <c r="S67" s="1"/>
    </row>
    <row r="68" spans="1:19">
      <c r="A68" s="1"/>
      <c r="B68" s="1"/>
      <c r="C68" s="1"/>
      <c r="D68" s="1"/>
      <c r="E68" s="1"/>
      <c r="F68" s="1"/>
      <c r="G68" s="1"/>
      <c r="H68" s="1"/>
      <c r="I68" s="1"/>
      <c r="J68" s="1"/>
      <c r="K68" s="1" t="s">
        <v>28</v>
      </c>
      <c r="L68" s="1" t="s">
        <v>29</v>
      </c>
      <c r="M68" s="1">
        <v>123</v>
      </c>
      <c r="N68" s="1">
        <v>3</v>
      </c>
      <c r="O68" s="1">
        <v>1</v>
      </c>
      <c r="P68" s="1">
        <v>30</v>
      </c>
      <c r="Q68" s="1"/>
      <c r="R68" s="1"/>
      <c r="S68" s="1"/>
    </row>
    <row r="69" spans="1:19">
      <c r="A69" s="1"/>
      <c r="B69" s="1"/>
      <c r="C69" s="1"/>
      <c r="D69" s="1"/>
      <c r="E69" s="1"/>
      <c r="F69" s="1"/>
      <c r="G69" s="1"/>
      <c r="H69" s="1"/>
      <c r="I69" s="1"/>
      <c r="J69" s="1"/>
      <c r="K69" s="1" t="s">
        <v>28</v>
      </c>
      <c r="L69" s="1" t="s">
        <v>29</v>
      </c>
      <c r="M69" s="1">
        <v>155</v>
      </c>
      <c r="N69" s="1">
        <v>2</v>
      </c>
      <c r="O69" s="1">
        <v>2</v>
      </c>
      <c r="P69" s="1">
        <v>45</v>
      </c>
      <c r="Q69" s="1"/>
      <c r="R69" s="1"/>
      <c r="S69" s="1"/>
    </row>
    <row r="70" spans="1:19">
      <c r="A70" s="1"/>
      <c r="B70" s="1"/>
      <c r="C70" s="1"/>
      <c r="D70" s="1"/>
      <c r="E70" s="1"/>
      <c r="F70" s="1"/>
      <c r="G70" s="1"/>
      <c r="H70" s="1"/>
      <c r="I70" s="1"/>
      <c r="J70" s="1"/>
      <c r="K70" s="1" t="s">
        <v>35</v>
      </c>
      <c r="L70" s="1" t="s">
        <v>29</v>
      </c>
      <c r="M70" s="1">
        <v>130</v>
      </c>
      <c r="N70" s="1">
        <v>2</v>
      </c>
      <c r="O70" s="1">
        <v>2</v>
      </c>
      <c r="P70" s="1">
        <v>51</v>
      </c>
      <c r="Q70" s="1"/>
      <c r="R70" s="1"/>
      <c r="S70" s="1"/>
    </row>
    <row r="71" spans="1:19">
      <c r="A71" s="1"/>
      <c r="B71" s="1"/>
      <c r="C71" s="1"/>
      <c r="D71" s="1"/>
      <c r="E71" s="1"/>
      <c r="F71" s="1"/>
      <c r="G71" s="1"/>
      <c r="H71" s="1"/>
      <c r="I71" s="1"/>
      <c r="J71" s="1"/>
      <c r="K71" s="1" t="s">
        <v>28</v>
      </c>
      <c r="L71" s="1" t="s">
        <v>29</v>
      </c>
      <c r="M71" s="1">
        <v>120</v>
      </c>
      <c r="N71" s="1">
        <v>2</v>
      </c>
      <c r="O71" s="1">
        <v>2</v>
      </c>
      <c r="P71" s="1">
        <v>35.25</v>
      </c>
      <c r="Q71" s="1"/>
      <c r="R71" s="1"/>
      <c r="S71" s="1"/>
    </row>
    <row r="72" spans="1:19">
      <c r="A72" s="1"/>
      <c r="B72" s="1"/>
      <c r="C72" s="1"/>
      <c r="D72" s="1"/>
      <c r="E72" s="1"/>
      <c r="F72" s="1"/>
      <c r="G72" s="1"/>
      <c r="H72" s="1"/>
      <c r="I72" s="1"/>
      <c r="J72" s="1"/>
      <c r="K72" s="1" t="s">
        <v>28</v>
      </c>
      <c r="L72" s="1" t="s">
        <v>29</v>
      </c>
      <c r="M72" s="1">
        <v>130</v>
      </c>
      <c r="N72" s="1">
        <v>1</v>
      </c>
      <c r="O72" s="1">
        <v>2</v>
      </c>
      <c r="P72" s="1">
        <v>40.5</v>
      </c>
      <c r="Q72" s="1"/>
      <c r="R72" s="1"/>
      <c r="S72" s="1"/>
    </row>
    <row r="73" spans="1:19">
      <c r="A73" s="1"/>
      <c r="B73" s="1"/>
      <c r="C73" s="1"/>
      <c r="D73" s="1"/>
      <c r="E73" s="1"/>
      <c r="F73" s="1"/>
      <c r="G73" s="1"/>
      <c r="H73" s="1"/>
      <c r="I73" s="1"/>
      <c r="J73" s="1"/>
      <c r="K73" s="1" t="s">
        <v>35</v>
      </c>
      <c r="L73" s="1" t="s">
        <v>33</v>
      </c>
      <c r="M73" s="1">
        <v>131</v>
      </c>
      <c r="N73" s="1">
        <v>2</v>
      </c>
      <c r="O73" s="1">
        <v>2</v>
      </c>
      <c r="P73" s="1">
        <v>39.5</v>
      </c>
      <c r="Q73" s="1"/>
      <c r="R73" s="1"/>
      <c r="S73" s="1"/>
    </row>
    <row r="74" spans="1:19">
      <c r="A74" s="1"/>
      <c r="B74" s="1"/>
      <c r="C74" s="1"/>
      <c r="D74" s="1"/>
      <c r="E74" s="1"/>
      <c r="F74" s="1"/>
      <c r="G74" s="1"/>
      <c r="H74" s="1"/>
      <c r="I74" s="1"/>
      <c r="J74" s="1"/>
      <c r="K74" s="1" t="s">
        <v>28</v>
      </c>
      <c r="L74" s="1" t="s">
        <v>29</v>
      </c>
      <c r="M74" s="1">
        <v>120</v>
      </c>
      <c r="N74" s="1">
        <v>3</v>
      </c>
      <c r="O74" s="1">
        <v>2</v>
      </c>
      <c r="P74" s="1">
        <v>36</v>
      </c>
      <c r="Q74" s="1"/>
      <c r="R74" s="1"/>
      <c r="S74" s="1"/>
    </row>
    <row r="75" spans="1:19">
      <c r="A75" s="1"/>
      <c r="B75" s="1"/>
      <c r="C75" s="1"/>
      <c r="D75" s="1"/>
      <c r="E75" s="1"/>
      <c r="F75" s="1"/>
      <c r="G75" s="1"/>
      <c r="H75" s="1"/>
      <c r="I75" s="1"/>
      <c r="J75" s="1"/>
      <c r="K75" s="1" t="s">
        <v>28</v>
      </c>
      <c r="L75" s="1" t="s">
        <v>29</v>
      </c>
      <c r="M75" s="1">
        <v>118</v>
      </c>
      <c r="N75" s="1"/>
      <c r="O75" s="1"/>
      <c r="P75" s="1"/>
      <c r="Q75" s="1"/>
      <c r="R75" s="1"/>
      <c r="S75" s="1"/>
    </row>
    <row r="76" spans="1:19">
      <c r="A76" s="1"/>
      <c r="B76" s="1"/>
      <c r="C76" s="1"/>
      <c r="D76" s="1"/>
      <c r="E76" s="1"/>
      <c r="F76" s="1"/>
      <c r="G76" s="1"/>
      <c r="H76" s="1"/>
      <c r="I76" s="1"/>
      <c r="J76" s="1"/>
      <c r="K76" s="1" t="s">
        <v>28</v>
      </c>
      <c r="L76" s="1" t="s">
        <v>29</v>
      </c>
      <c r="M76" s="1">
        <v>125</v>
      </c>
      <c r="N76" s="1"/>
      <c r="O76" s="1"/>
      <c r="P76" s="1"/>
      <c r="Q76" s="1"/>
      <c r="R76" s="1"/>
      <c r="S76" s="1"/>
    </row>
    <row r="77" spans="1:19">
      <c r="A77" s="1"/>
      <c r="B77" s="1"/>
      <c r="C77" s="1"/>
      <c r="D77" s="1"/>
      <c r="E77" s="1"/>
      <c r="F77" s="1"/>
      <c r="G77" s="1"/>
      <c r="H77" s="1"/>
      <c r="I77" s="1"/>
      <c r="J77" s="1"/>
      <c r="K77" s="1" t="s">
        <v>35</v>
      </c>
      <c r="L77" s="1" t="s">
        <v>33</v>
      </c>
      <c r="M77" s="1">
        <v>135</v>
      </c>
      <c r="N77" s="1"/>
      <c r="O77" s="1"/>
      <c r="P77" s="1"/>
      <c r="Q77" s="1"/>
      <c r="R77" s="1"/>
      <c r="S77" s="1"/>
    </row>
    <row r="78" spans="1:19">
      <c r="A78" s="1"/>
      <c r="B78" s="1"/>
      <c r="C78" s="1"/>
      <c r="D78" s="1"/>
      <c r="E78" s="1"/>
      <c r="F78" s="1"/>
      <c r="G78" s="1"/>
      <c r="H78" s="1"/>
      <c r="I78" s="1"/>
      <c r="J78" s="1"/>
      <c r="K78" s="1" t="s">
        <v>28</v>
      </c>
      <c r="L78" s="1" t="s">
        <v>29</v>
      </c>
      <c r="M78" s="1">
        <v>125</v>
      </c>
      <c r="N78" s="1"/>
      <c r="O78" s="1"/>
      <c r="P78" s="1"/>
      <c r="Q78" s="1"/>
      <c r="R78" s="1"/>
      <c r="S78" s="1"/>
    </row>
    <row r="79" spans="1:19">
      <c r="A79" s="1"/>
      <c r="B79" s="1"/>
      <c r="C79" s="1"/>
      <c r="D79" s="1"/>
      <c r="E79" s="1"/>
      <c r="F79" s="1"/>
      <c r="G79" s="1"/>
      <c r="H79" s="1"/>
      <c r="I79" s="1"/>
      <c r="J79" s="1"/>
      <c r="K79" s="1" t="s">
        <v>35</v>
      </c>
      <c r="L79" s="1" t="s">
        <v>29</v>
      </c>
      <c r="M79" s="1">
        <v>118</v>
      </c>
      <c r="N79" s="1"/>
      <c r="O79" s="1"/>
      <c r="P79" s="1"/>
      <c r="Q79" s="1"/>
      <c r="R79" s="1"/>
      <c r="S79" s="1"/>
    </row>
    <row r="80" spans="1:19">
      <c r="A80" s="1"/>
      <c r="B80" s="1"/>
      <c r="C80" s="1"/>
      <c r="D80" s="1"/>
      <c r="E80" s="1"/>
      <c r="F80" s="1"/>
      <c r="G80" s="1"/>
      <c r="H80" s="1"/>
      <c r="I80" s="1"/>
      <c r="J80" s="1"/>
      <c r="K80" s="1" t="s">
        <v>28</v>
      </c>
      <c r="L80" s="1" t="s">
        <v>29</v>
      </c>
      <c r="M80" s="1">
        <v>122</v>
      </c>
      <c r="N80" s="1"/>
      <c r="O80" s="1"/>
      <c r="P80" s="1"/>
      <c r="Q80" s="1"/>
      <c r="R80" s="1"/>
      <c r="S80" s="1"/>
    </row>
    <row r="81" spans="1:19">
      <c r="A81" s="1"/>
      <c r="B81" s="1"/>
      <c r="C81" s="1"/>
      <c r="D81" s="1"/>
      <c r="E81" s="1"/>
      <c r="F81" s="1"/>
      <c r="G81" s="1"/>
      <c r="H81" s="1"/>
      <c r="I81" s="1"/>
      <c r="J81" s="1"/>
      <c r="K81" s="1" t="s">
        <v>28</v>
      </c>
      <c r="L81" s="1" t="s">
        <v>29</v>
      </c>
      <c r="M81" s="1">
        <v>115</v>
      </c>
      <c r="N81" s="1"/>
      <c r="O81" s="1"/>
      <c r="P81" s="1"/>
      <c r="Q81" s="1"/>
      <c r="R81" s="1"/>
      <c r="S81" s="1"/>
    </row>
    <row r="82" spans="1:19">
      <c r="A82" s="1"/>
      <c r="B82" s="1"/>
      <c r="C82" s="1"/>
      <c r="D82" s="1"/>
      <c r="E82" s="1"/>
      <c r="F82" s="1"/>
      <c r="G82" s="1"/>
      <c r="H82" s="1"/>
      <c r="I82" s="1"/>
      <c r="J82" s="1"/>
      <c r="K82" s="1" t="s">
        <v>28</v>
      </c>
      <c r="L82" s="1" t="s">
        <v>29</v>
      </c>
      <c r="M82" s="1">
        <v>102</v>
      </c>
      <c r="N82" s="1"/>
      <c r="O82" s="1"/>
      <c r="P82" s="1"/>
      <c r="Q82" s="1"/>
      <c r="R82" s="1"/>
      <c r="S82" s="1"/>
    </row>
    <row r="83" spans="1:19">
      <c r="A83" s="1"/>
      <c r="B83" s="1"/>
      <c r="C83" s="1"/>
      <c r="D83" s="1"/>
      <c r="E83" s="1"/>
      <c r="F83" s="1"/>
      <c r="G83" s="1"/>
      <c r="H83" s="1"/>
      <c r="I83" s="1"/>
      <c r="J83" s="1"/>
      <c r="K83" s="1" t="s">
        <v>28</v>
      </c>
      <c r="L83" s="1" t="s">
        <v>29</v>
      </c>
      <c r="M83" s="1">
        <v>115</v>
      </c>
      <c r="N83" s="1"/>
      <c r="O83" s="1"/>
      <c r="P83" s="1"/>
      <c r="Q83" s="1"/>
      <c r="R83" s="1"/>
      <c r="S83" s="1"/>
    </row>
    <row r="84" spans="1:19">
      <c r="A84" s="1"/>
      <c r="B84" s="1"/>
      <c r="C84" s="1"/>
      <c r="D84" s="1"/>
      <c r="E84" s="1"/>
      <c r="F84" s="1"/>
      <c r="G84" s="1"/>
      <c r="H84" s="1"/>
      <c r="I84" s="1"/>
      <c r="J84" s="1"/>
      <c r="K84" s="1" t="s">
        <v>28</v>
      </c>
      <c r="L84" s="1" t="s">
        <v>29</v>
      </c>
      <c r="M84" s="1">
        <v>150</v>
      </c>
      <c r="N84" s="1"/>
      <c r="O84" s="1"/>
      <c r="P84" s="1"/>
      <c r="Q84" s="1"/>
      <c r="R84" s="1"/>
      <c r="S84" s="1"/>
    </row>
    <row r="85" spans="1:19">
      <c r="A85" s="1"/>
      <c r="B85" s="1"/>
      <c r="C85" s="1"/>
      <c r="D85" s="1"/>
      <c r="E85" s="1"/>
      <c r="F85" s="1"/>
      <c r="G85" s="1"/>
      <c r="H85" s="1"/>
      <c r="I85" s="1"/>
      <c r="J85" s="1"/>
      <c r="K85" s="1" t="s">
        <v>28</v>
      </c>
      <c r="L85" s="1" t="s">
        <v>29</v>
      </c>
      <c r="M85" s="1">
        <v>110</v>
      </c>
      <c r="N85" s="1"/>
      <c r="O85" s="1"/>
      <c r="P85" s="1"/>
      <c r="Q85" s="1"/>
      <c r="R85" s="1"/>
      <c r="S85" s="1"/>
    </row>
    <row r="86" spans="1:19">
      <c r="A86" s="1"/>
      <c r="B86" s="1"/>
      <c r="C86" s="1"/>
      <c r="D86" s="1"/>
      <c r="E86" s="1"/>
      <c r="F86" s="1"/>
      <c r="G86" s="1"/>
      <c r="H86" s="1"/>
      <c r="I86" s="1"/>
      <c r="J86" s="1"/>
      <c r="K86" s="1" t="s">
        <v>35</v>
      </c>
      <c r="L86" s="1" t="s">
        <v>29</v>
      </c>
      <c r="M86" s="1">
        <v>116</v>
      </c>
      <c r="N86" s="1"/>
      <c r="O86" s="1"/>
      <c r="P86" s="1"/>
      <c r="Q86" s="1"/>
      <c r="R86" s="1"/>
      <c r="S86" s="1"/>
    </row>
    <row r="87" spans="1:19">
      <c r="A87" s="1"/>
      <c r="B87" s="1"/>
      <c r="C87" s="1"/>
      <c r="D87" s="1"/>
      <c r="E87" s="1"/>
      <c r="F87" s="1"/>
      <c r="G87" s="1"/>
      <c r="H87" s="1"/>
      <c r="I87" s="1"/>
      <c r="J87" s="1"/>
      <c r="K87" s="1" t="s">
        <v>28</v>
      </c>
      <c r="L87" s="1" t="s">
        <v>33</v>
      </c>
      <c r="M87" s="1">
        <v>108</v>
      </c>
      <c r="N87" s="1"/>
      <c r="O87" s="1"/>
      <c r="P87" s="1"/>
      <c r="Q87" s="1"/>
      <c r="R87" s="1"/>
      <c r="S87" s="1"/>
    </row>
    <row r="88" spans="1:19">
      <c r="A88" s="1"/>
      <c r="B88" s="1"/>
      <c r="C88" s="1"/>
      <c r="D88" s="1"/>
      <c r="E88" s="1"/>
      <c r="F88" s="1"/>
      <c r="G88" s="1"/>
      <c r="H88" s="1"/>
      <c r="I88" s="1"/>
      <c r="J88" s="1"/>
      <c r="K88" s="1" t="s">
        <v>35</v>
      </c>
      <c r="L88" s="1" t="s">
        <v>29</v>
      </c>
      <c r="M88" s="1">
        <v>95</v>
      </c>
      <c r="N88" s="1"/>
      <c r="O88" s="1"/>
      <c r="P88" s="1"/>
      <c r="Q88" s="1"/>
      <c r="R88" s="1"/>
      <c r="S88" s="1"/>
    </row>
    <row r="89" spans="1:19">
      <c r="A89" s="1"/>
      <c r="B89" s="1"/>
      <c r="C89" s="1"/>
      <c r="D89" s="1"/>
      <c r="E89" s="1"/>
      <c r="F89" s="1"/>
      <c r="G89" s="1"/>
      <c r="H89" s="1"/>
      <c r="I89" s="1"/>
      <c r="J89" s="1"/>
      <c r="K89" s="1" t="s">
        <v>35</v>
      </c>
      <c r="L89" s="1" t="s">
        <v>33</v>
      </c>
      <c r="M89" s="1">
        <v>125</v>
      </c>
      <c r="N89" s="1"/>
      <c r="O89" s="1"/>
      <c r="P89" s="1"/>
      <c r="Q89" s="1"/>
      <c r="R89" s="1"/>
      <c r="S89" s="1"/>
    </row>
    <row r="90" spans="1:19">
      <c r="A90" s="1"/>
      <c r="B90" s="1"/>
      <c r="C90" s="1"/>
      <c r="D90" s="1"/>
      <c r="E90" s="1"/>
      <c r="F90" s="1"/>
      <c r="G90" s="1"/>
      <c r="H90" s="1"/>
      <c r="I90" s="1"/>
      <c r="J90" s="1"/>
      <c r="K90" s="1" t="s">
        <v>28</v>
      </c>
      <c r="L90" s="1" t="s">
        <v>29</v>
      </c>
      <c r="M90" s="1">
        <v>133</v>
      </c>
      <c r="N90" s="1"/>
      <c r="O90" s="1"/>
      <c r="P90" s="1"/>
      <c r="Q90" s="1"/>
      <c r="R90" s="1"/>
      <c r="S90" s="1"/>
    </row>
    <row r="91" spans="1:19">
      <c r="A91" s="1"/>
      <c r="B91" s="1"/>
      <c r="C91" s="1"/>
      <c r="D91" s="1"/>
      <c r="E91" s="1"/>
      <c r="F91" s="1"/>
      <c r="G91" s="1"/>
      <c r="H91" s="1"/>
      <c r="I91" s="1"/>
      <c r="J91" s="1"/>
      <c r="K91" s="1" t="s">
        <v>28</v>
      </c>
      <c r="L91" s="1" t="s">
        <v>29</v>
      </c>
      <c r="M91" s="1">
        <v>110</v>
      </c>
      <c r="N91" s="1"/>
      <c r="O91" s="1"/>
      <c r="P91" s="1"/>
      <c r="Q91" s="1"/>
      <c r="R91" s="1"/>
      <c r="S91" s="1"/>
    </row>
    <row r="92" spans="1:19">
      <c r="A92" s="1"/>
      <c r="B92" s="1"/>
      <c r="C92" s="1"/>
      <c r="D92" s="1"/>
      <c r="E92" s="1"/>
      <c r="F92" s="1"/>
      <c r="G92" s="1"/>
      <c r="H92" s="1"/>
      <c r="I92" s="1"/>
      <c r="J92" s="1"/>
      <c r="K92" s="1" t="s">
        <v>35</v>
      </c>
      <c r="L92" s="1" t="s">
        <v>29</v>
      </c>
      <c r="M92" s="1">
        <v>150</v>
      </c>
      <c r="N92" s="1"/>
      <c r="O92" s="1"/>
      <c r="P92" s="1"/>
      <c r="Q92" s="1"/>
      <c r="R92" s="1"/>
      <c r="S92" s="1"/>
    </row>
    <row r="93" spans="1:19">
      <c r="A93" s="1"/>
      <c r="B93" s="1"/>
      <c r="C93" s="1"/>
      <c r="D93" s="1"/>
      <c r="E93" s="1"/>
      <c r="F93" s="1"/>
      <c r="G93" s="1"/>
      <c r="H93" s="1"/>
      <c r="I93" s="1"/>
      <c r="J93" s="1"/>
      <c r="K93" s="1" t="s">
        <v>28</v>
      </c>
      <c r="L93" s="1" t="s">
        <v>29</v>
      </c>
      <c r="M93" s="1">
        <v>108</v>
      </c>
      <c r="N93" s="1"/>
      <c r="O93" s="1"/>
      <c r="P93" s="1"/>
      <c r="Q93" s="1"/>
      <c r="R93" s="1"/>
      <c r="S93" s="1"/>
    </row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6"/>
  <sheetViews>
    <sheetView workbookViewId="0">
      <selection activeCell="L30" sqref="L30"/>
    </sheetView>
  </sheetViews>
  <sheetFormatPr defaultRowHeight="13.2"/>
  <sheetData>
    <row r="1" spans="1:4">
      <c r="A1" s="1" t="s">
        <v>37</v>
      </c>
      <c r="B1" s="1" t="s">
        <v>38</v>
      </c>
      <c r="C1" s="1" t="s">
        <v>39</v>
      </c>
      <c r="D1" s="1" t="s">
        <v>40</v>
      </c>
    </row>
    <row r="2" spans="1:4">
      <c r="A2" s="1">
        <v>1</v>
      </c>
      <c r="B2" s="1">
        <v>0</v>
      </c>
      <c r="C2" s="1" t="s">
        <v>41</v>
      </c>
      <c r="D2" s="1">
        <v>99.27</v>
      </c>
    </row>
    <row r="3" spans="1:4">
      <c r="A3" s="1">
        <v>2</v>
      </c>
      <c r="B3" s="1">
        <v>0</v>
      </c>
      <c r="C3" s="1" t="s">
        <v>42</v>
      </c>
      <c r="D3" s="1">
        <v>100.026</v>
      </c>
    </row>
    <row r="4" spans="1:4">
      <c r="A4" s="1">
        <v>3</v>
      </c>
      <c r="B4" s="1">
        <v>0</v>
      </c>
      <c r="C4" s="1" t="s">
        <v>43</v>
      </c>
      <c r="D4" s="1">
        <v>100.40300000000001</v>
      </c>
    </row>
    <row r="5" spans="1:4">
      <c r="A5" s="1">
        <v>4</v>
      </c>
      <c r="B5" s="1">
        <v>0</v>
      </c>
      <c r="C5" s="1" t="s">
        <v>44</v>
      </c>
      <c r="D5" s="1">
        <v>100.108</v>
      </c>
    </row>
    <row r="6" spans="1:4">
      <c r="A6" s="1">
        <v>5</v>
      </c>
      <c r="B6" s="1">
        <v>0</v>
      </c>
      <c r="C6" s="1" t="s">
        <v>45</v>
      </c>
      <c r="D6" s="1">
        <v>99.903000000000006</v>
      </c>
    </row>
    <row r="7" spans="1:4">
      <c r="A7" s="1">
        <v>6</v>
      </c>
      <c r="B7" s="1">
        <v>3</v>
      </c>
      <c r="C7" s="1" t="s">
        <v>44</v>
      </c>
      <c r="D7" s="1">
        <v>99.477999999999994</v>
      </c>
    </row>
    <row r="8" spans="1:4">
      <c r="A8" s="1">
        <v>7</v>
      </c>
      <c r="B8" s="1">
        <v>3</v>
      </c>
      <c r="C8" s="1" t="s">
        <v>41</v>
      </c>
      <c r="D8" s="1">
        <v>99.759</v>
      </c>
    </row>
    <row r="9" spans="1:4">
      <c r="A9" s="1">
        <v>8</v>
      </c>
      <c r="B9" s="1">
        <v>3</v>
      </c>
      <c r="C9" s="1" t="s">
        <v>45</v>
      </c>
      <c r="D9" s="1">
        <v>99.432000000000002</v>
      </c>
    </row>
    <row r="10" spans="1:4">
      <c r="A10" s="1">
        <v>9</v>
      </c>
      <c r="B10" s="1">
        <v>3</v>
      </c>
      <c r="C10" s="1" t="s">
        <v>43</v>
      </c>
      <c r="D10" s="1">
        <v>100.596</v>
      </c>
    </row>
    <row r="11" spans="1:4">
      <c r="A11" s="1">
        <v>10</v>
      </c>
      <c r="B11" s="1">
        <v>3</v>
      </c>
      <c r="C11" s="1" t="s">
        <v>42</v>
      </c>
      <c r="D11" s="1">
        <v>99.619</v>
      </c>
    </row>
    <row r="12" spans="1:4">
      <c r="A12" s="1">
        <v>11</v>
      </c>
      <c r="B12" s="1">
        <v>6</v>
      </c>
      <c r="C12" s="1" t="s">
        <v>44</v>
      </c>
      <c r="D12" s="1">
        <v>98.001000000000005</v>
      </c>
    </row>
    <row r="13" spans="1:4">
      <c r="A13" s="1">
        <v>12</v>
      </c>
      <c r="B13" s="1">
        <v>6</v>
      </c>
      <c r="C13" s="1" t="s">
        <v>43</v>
      </c>
      <c r="D13" s="1">
        <v>98.956999999999994</v>
      </c>
    </row>
    <row r="14" spans="1:4">
      <c r="A14" s="1">
        <v>13</v>
      </c>
      <c r="B14" s="1">
        <v>6</v>
      </c>
      <c r="C14" s="1" t="s">
        <v>45</v>
      </c>
      <c r="D14" s="1">
        <v>99.048000000000002</v>
      </c>
    </row>
    <row r="15" spans="1:4">
      <c r="A15" s="1">
        <v>14</v>
      </c>
      <c r="B15" s="1">
        <v>6</v>
      </c>
      <c r="C15" s="1" t="s">
        <v>42</v>
      </c>
      <c r="D15" s="1">
        <v>99.808000000000007</v>
      </c>
    </row>
    <row r="16" spans="1:4">
      <c r="A16" s="1">
        <v>15</v>
      </c>
      <c r="B16" s="1">
        <v>6</v>
      </c>
      <c r="C16" s="1" t="s">
        <v>41</v>
      </c>
      <c r="D16" s="1">
        <v>99.387</v>
      </c>
    </row>
    <row r="17" spans="1:4">
      <c r="A17" s="1">
        <v>16</v>
      </c>
      <c r="B17" s="1">
        <v>9</v>
      </c>
      <c r="C17" s="1" t="s">
        <v>44</v>
      </c>
      <c r="D17" s="1">
        <v>99.724999999999994</v>
      </c>
    </row>
    <row r="18" spans="1:4">
      <c r="A18" s="1">
        <v>17</v>
      </c>
      <c r="B18" s="1">
        <v>9</v>
      </c>
      <c r="C18" s="1" t="s">
        <v>43</v>
      </c>
      <c r="D18" s="1">
        <v>99.281000000000006</v>
      </c>
    </row>
    <row r="19" spans="1:4">
      <c r="A19" s="1">
        <v>18</v>
      </c>
      <c r="B19" s="1">
        <v>9</v>
      </c>
      <c r="C19" s="1" t="s">
        <v>42</v>
      </c>
      <c r="D19" s="1">
        <v>98.484999999999999</v>
      </c>
    </row>
    <row r="20" spans="1:4">
      <c r="A20" s="1">
        <v>19</v>
      </c>
      <c r="B20" s="1">
        <v>9</v>
      </c>
      <c r="C20" s="1" t="s">
        <v>45</v>
      </c>
      <c r="D20" s="1">
        <v>100.04600000000001</v>
      </c>
    </row>
    <row r="21" spans="1:4">
      <c r="A21" s="1">
        <v>20</v>
      </c>
      <c r="B21" s="1">
        <v>9</v>
      </c>
      <c r="C21" s="1" t="s">
        <v>41</v>
      </c>
      <c r="D21" s="1">
        <v>98.533000000000001</v>
      </c>
    </row>
    <row r="22" spans="1:4">
      <c r="A22" s="1">
        <v>21</v>
      </c>
      <c r="B22" s="1">
        <v>12</v>
      </c>
      <c r="C22" s="1" t="s">
        <v>44</v>
      </c>
      <c r="D22" s="1">
        <v>98.528999999999996</v>
      </c>
    </row>
    <row r="23" spans="1:4">
      <c r="A23" s="1">
        <v>22</v>
      </c>
      <c r="B23" s="1">
        <v>12</v>
      </c>
      <c r="C23" s="1" t="s">
        <v>43</v>
      </c>
      <c r="D23" s="1">
        <v>97.677000000000007</v>
      </c>
    </row>
    <row r="24" spans="1:4">
      <c r="A24" s="1">
        <v>23</v>
      </c>
      <c r="B24" s="1">
        <v>12</v>
      </c>
      <c r="C24" s="1" t="s">
        <v>42</v>
      </c>
      <c r="D24" s="1">
        <v>99.054000000000002</v>
      </c>
    </row>
    <row r="25" spans="1:4">
      <c r="A25" s="1">
        <v>24</v>
      </c>
      <c r="B25" s="1">
        <v>12</v>
      </c>
      <c r="C25" s="1" t="s">
        <v>45</v>
      </c>
      <c r="D25" s="1">
        <v>98.129000000000005</v>
      </c>
    </row>
    <row r="26" spans="1:4">
      <c r="A26" s="1">
        <v>25</v>
      </c>
      <c r="B26" s="1">
        <v>12</v>
      </c>
      <c r="C26" s="1" t="s">
        <v>41</v>
      </c>
      <c r="D26" s="1">
        <v>97.335999999999999</v>
      </c>
    </row>
    <row r="27" spans="1:4">
      <c r="A27" s="1">
        <v>26</v>
      </c>
      <c r="B27" s="1">
        <v>18</v>
      </c>
      <c r="C27" s="1" t="s">
        <v>42</v>
      </c>
      <c r="D27" s="1">
        <v>98.337000000000003</v>
      </c>
    </row>
    <row r="28" spans="1:4">
      <c r="A28" s="1">
        <v>27</v>
      </c>
      <c r="B28" s="1">
        <v>18</v>
      </c>
      <c r="C28" s="1" t="s">
        <v>41</v>
      </c>
      <c r="D28" s="1">
        <v>97.754000000000005</v>
      </c>
    </row>
    <row r="29" spans="1:4">
      <c r="A29" s="1">
        <v>28</v>
      </c>
      <c r="B29" s="1">
        <v>18</v>
      </c>
      <c r="C29" s="1" t="s">
        <v>43</v>
      </c>
      <c r="D29" s="1">
        <v>97.323999999999998</v>
      </c>
    </row>
    <row r="30" spans="1:4">
      <c r="A30" s="1">
        <v>29</v>
      </c>
      <c r="B30" s="1">
        <v>18</v>
      </c>
      <c r="C30" s="1" t="s">
        <v>44</v>
      </c>
      <c r="D30" s="1">
        <v>97.962999999999994</v>
      </c>
    </row>
    <row r="31" spans="1:4">
      <c r="A31" s="1">
        <v>30</v>
      </c>
      <c r="B31" s="1">
        <v>18</v>
      </c>
      <c r="C31" s="1" t="s">
        <v>45</v>
      </c>
      <c r="D31" s="1">
        <v>97.896000000000001</v>
      </c>
    </row>
    <row r="32" spans="1:4">
      <c r="A32" s="1">
        <v>31</v>
      </c>
      <c r="B32" s="1">
        <v>24</v>
      </c>
      <c r="C32" s="1" t="s">
        <v>42</v>
      </c>
      <c r="D32" s="1">
        <v>96.700999999999993</v>
      </c>
    </row>
    <row r="33" spans="1:4">
      <c r="A33" s="1">
        <v>32</v>
      </c>
      <c r="B33" s="1">
        <v>24</v>
      </c>
      <c r="C33" s="1" t="s">
        <v>45</v>
      </c>
      <c r="D33" s="1">
        <v>98.049000000000007</v>
      </c>
    </row>
    <row r="34" spans="1:4">
      <c r="A34" s="1">
        <v>33</v>
      </c>
      <c r="B34" s="1">
        <v>24</v>
      </c>
      <c r="C34" s="1" t="s">
        <v>43</v>
      </c>
      <c r="D34" s="1">
        <v>97.201999999999998</v>
      </c>
    </row>
    <row r="35" spans="1:4">
      <c r="A35" s="1">
        <v>34</v>
      </c>
      <c r="B35" s="1">
        <v>24</v>
      </c>
      <c r="C35" s="1" t="s">
        <v>44</v>
      </c>
      <c r="D35" s="1">
        <v>96.006</v>
      </c>
    </row>
    <row r="36" spans="1:4">
      <c r="A36" s="1">
        <v>35</v>
      </c>
      <c r="B36" s="1">
        <v>24</v>
      </c>
      <c r="C36" s="1" t="s">
        <v>41</v>
      </c>
      <c r="D36" s="1">
        <v>96.921999999999997</v>
      </c>
    </row>
    <row r="37" spans="1:4">
      <c r="A37" s="1">
        <v>36</v>
      </c>
      <c r="B37" s="1">
        <v>36</v>
      </c>
      <c r="C37" s="1" t="s">
        <v>44</v>
      </c>
      <c r="D37" s="1">
        <v>94.084000000000003</v>
      </c>
    </row>
    <row r="38" spans="1:4">
      <c r="A38" s="1">
        <v>37</v>
      </c>
      <c r="B38" s="1">
        <v>36</v>
      </c>
      <c r="C38" s="1" t="s">
        <v>42</v>
      </c>
      <c r="D38" s="1"/>
    </row>
    <row r="39" spans="1:4">
      <c r="A39" s="1">
        <v>38</v>
      </c>
      <c r="B39" s="1">
        <v>36</v>
      </c>
      <c r="C39" s="1" t="s">
        <v>43</v>
      </c>
      <c r="D39" s="1"/>
    </row>
    <row r="40" spans="1:4">
      <c r="A40" s="1">
        <v>39</v>
      </c>
      <c r="B40" s="1">
        <v>36</v>
      </c>
      <c r="C40" s="1" t="s">
        <v>41</v>
      </c>
      <c r="D40" s="1">
        <v>94.613</v>
      </c>
    </row>
    <row r="41" spans="1:4">
      <c r="A41" s="1">
        <v>40</v>
      </c>
      <c r="B41" s="1">
        <v>36</v>
      </c>
      <c r="C41" s="1" t="s">
        <v>45</v>
      </c>
      <c r="D41" s="1">
        <v>96.501999999999995</v>
      </c>
    </row>
    <row r="42" spans="1:4">
      <c r="A42" s="1">
        <v>41</v>
      </c>
      <c r="B42" s="1">
        <v>48</v>
      </c>
      <c r="C42" s="1" t="s">
        <v>41</v>
      </c>
      <c r="D42" s="1"/>
    </row>
    <row r="43" spans="1:4">
      <c r="A43" s="1">
        <v>42</v>
      </c>
      <c r="B43" s="1">
        <v>48</v>
      </c>
      <c r="C43" s="1" t="s">
        <v>45</v>
      </c>
      <c r="D43" s="1"/>
    </row>
    <row r="44" spans="1:4">
      <c r="A44" s="1">
        <v>43</v>
      </c>
      <c r="B44" s="1">
        <v>48</v>
      </c>
      <c r="C44" s="1" t="s">
        <v>42</v>
      </c>
      <c r="D44" s="1">
        <v>92.242000000000004</v>
      </c>
    </row>
    <row r="45" spans="1:4">
      <c r="A45" s="1">
        <v>44</v>
      </c>
      <c r="B45" s="1">
        <v>48</v>
      </c>
      <c r="C45" s="1" t="s">
        <v>43</v>
      </c>
      <c r="D45" s="1">
        <v>94.069000000000003</v>
      </c>
    </row>
    <row r="46" spans="1:4">
      <c r="A46" s="1">
        <v>45</v>
      </c>
      <c r="B46" s="1">
        <v>48</v>
      </c>
      <c r="C46" s="1" t="s">
        <v>44</v>
      </c>
      <c r="D46" s="1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原理</vt:lpstr>
      <vt:lpstr>単回帰_ﾜｰｸｼｰﾄ</vt:lpstr>
      <vt:lpstr>単回帰_実行結果</vt:lpstr>
      <vt:lpstr>Data(Fa)</vt:lpstr>
      <vt:lpstr>Data(パーティクルボード)</vt:lpstr>
      <vt:lpstr>Data(全回帰)</vt:lpstr>
      <vt:lpstr>Data(保存期間)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terumo</dc:creator>
  <cp:lastModifiedBy>Ushizawa</cp:lastModifiedBy>
  <dcterms:created xsi:type="dcterms:W3CDTF">2020-10-13T23:45:49Z</dcterms:created>
  <dcterms:modified xsi:type="dcterms:W3CDTF">2020-10-15T23:58:02Z</dcterms:modified>
</cp:coreProperties>
</file>