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03371\DATA\勉強会\品質工学\"/>
    </mc:Choice>
  </mc:AlternateContent>
  <bookViews>
    <workbookView xWindow="0" yWindow="0" windowWidth="20760" windowHeight="1134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18" i="1"/>
  <c r="D25" i="1"/>
  <c r="F22" i="1"/>
  <c r="G22" i="1"/>
  <c r="F23" i="1"/>
  <c r="G23" i="1"/>
  <c r="F24" i="1"/>
  <c r="G24" i="1"/>
  <c r="E25" i="1" l="1"/>
  <c r="H22" i="1" s="1"/>
  <c r="F18" i="1"/>
  <c r="G18" i="1"/>
  <c r="F19" i="1"/>
  <c r="G19" i="1"/>
  <c r="F20" i="1"/>
  <c r="G20" i="1"/>
  <c r="F21" i="1"/>
  <c r="G21" i="1"/>
  <c r="H21" i="1" l="1"/>
  <c r="H18" i="1"/>
  <c r="H20" i="1"/>
  <c r="H19" i="1"/>
  <c r="H23" i="1"/>
  <c r="H24" i="1"/>
</calcChain>
</file>

<file path=xl/sharedStrings.xml><?xml version="1.0" encoding="utf-8"?>
<sst xmlns="http://schemas.openxmlformats.org/spreadsheetml/2006/main" count="107" uniqueCount="73">
  <si>
    <t>水準１</t>
    <rPh sb="0" eb="2">
      <t>スイジュン</t>
    </rPh>
    <phoneticPr fontId="1"/>
  </si>
  <si>
    <t>水準２</t>
    <rPh sb="0" eb="2">
      <t>スイジュン</t>
    </rPh>
    <phoneticPr fontId="1"/>
  </si>
  <si>
    <t>画面</t>
  </si>
  <si>
    <t>画面</t>
    <rPh sb="0" eb="2">
      <t>ガメン</t>
    </rPh>
    <phoneticPr fontId="1"/>
  </si>
  <si>
    <t>オサイフ</t>
  </si>
  <si>
    <t>オサイフ</t>
    <phoneticPr fontId="1"/>
  </si>
  <si>
    <t>防水</t>
  </si>
  <si>
    <t>防水</t>
    <rPh sb="0" eb="2">
      <t>ボウスイ</t>
    </rPh>
    <phoneticPr fontId="1"/>
  </si>
  <si>
    <t>TV</t>
  </si>
  <si>
    <t>TV</t>
    <phoneticPr fontId="1"/>
  </si>
  <si>
    <t>４インンチ</t>
  </si>
  <si>
    <t>４インンチ</t>
    <phoneticPr fontId="1"/>
  </si>
  <si>
    <t>５インンチ</t>
  </si>
  <si>
    <t>なし</t>
  </si>
  <si>
    <t>なし</t>
    <phoneticPr fontId="1"/>
  </si>
  <si>
    <t>あり</t>
  </si>
  <si>
    <t>あり</t>
    <phoneticPr fontId="1"/>
  </si>
  <si>
    <t>なし</t>
    <phoneticPr fontId="1"/>
  </si>
  <si>
    <t>あり</t>
    <phoneticPr fontId="1"/>
  </si>
  <si>
    <t>プロファイル
No.</t>
    <phoneticPr fontId="1"/>
  </si>
  <si>
    <t>評点</t>
    <rPh sb="0" eb="2">
      <t>ヒョウテン</t>
    </rPh>
    <phoneticPr fontId="1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</si>
  <si>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</si>
  <si>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</si>
  <si>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</si>
  <si>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</si>
  <si>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</si>
  <si>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</si>
  <si>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</si>
  <si>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</si>
  <si>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</si>
  <si>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</si>
  <si>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</si>
  <si>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</si>
  <si>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</si>
  <si>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</si>
  <si>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</si>
  <si>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</si>
  <si>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</si>
  <si>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</si>
  <si>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</si>
  <si>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</si>
  <si>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</si>
  <si>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</si>
  <si>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</si>
  <si>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</si>
  <si>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係数</t>
    <rPh sb="0" eb="2">
      <t>ケイスウ</t>
    </rPh>
    <phoneticPr fontId="1"/>
  </si>
  <si>
    <t>合計</t>
    <rPh sb="0" eb="2">
      <t>ゴウケイ</t>
    </rPh>
    <phoneticPr fontId="1"/>
  </si>
  <si>
    <t>カメラ</t>
  </si>
  <si>
    <t>カメラ</t>
    <phoneticPr fontId="1"/>
  </si>
  <si>
    <t>前面のみ</t>
    <rPh sb="0" eb="2">
      <t>ゼンメン</t>
    </rPh>
    <phoneticPr fontId="1"/>
  </si>
  <si>
    <t>前後</t>
    <rPh sb="0" eb="2">
      <t>ゼンゴ</t>
    </rPh>
    <phoneticPr fontId="1"/>
  </si>
  <si>
    <t>bluetooth</t>
  </si>
  <si>
    <t>bluetooth</t>
    <phoneticPr fontId="1"/>
  </si>
  <si>
    <t>アプリ</t>
  </si>
  <si>
    <t>アプリ</t>
    <phoneticPr fontId="1"/>
  </si>
  <si>
    <t>なし</t>
    <phoneticPr fontId="1"/>
  </si>
  <si>
    <t>あり</t>
    <phoneticPr fontId="1"/>
  </si>
  <si>
    <t>寄与率</t>
    <rPh sb="0" eb="2">
      <t>キヨ</t>
    </rPh>
    <rPh sb="2" eb="3">
      <t>リツ</t>
    </rPh>
    <phoneticPr fontId="1"/>
  </si>
  <si>
    <t>絶対値（係数）</t>
    <rPh sb="0" eb="3">
      <t>ゼッタイチ</t>
    </rPh>
    <rPh sb="4" eb="6">
      <t>ケイスウ</t>
    </rPh>
    <phoneticPr fontId="1"/>
  </si>
  <si>
    <t>防水無</t>
    <rPh sb="0" eb="2">
      <t>ボウスイ</t>
    </rPh>
    <rPh sb="2" eb="3">
      <t>ナ</t>
    </rPh>
    <phoneticPr fontId="3"/>
  </si>
  <si>
    <t>防水有</t>
    <rPh sb="0" eb="2">
      <t>ボウスイ</t>
    </rPh>
    <rPh sb="2" eb="3">
      <t>ユウ</t>
    </rPh>
    <phoneticPr fontId="3"/>
  </si>
  <si>
    <t>ｵｻｲﾌ無</t>
    <phoneticPr fontId="3"/>
  </si>
  <si>
    <t>ｵｻｲﾌ有</t>
    <rPh sb="4" eb="5">
      <t>アリ</t>
    </rPh>
    <phoneticPr fontId="1"/>
  </si>
  <si>
    <t>TV無</t>
    <rPh sb="2" eb="3">
      <t>ナ</t>
    </rPh>
    <phoneticPr fontId="3"/>
  </si>
  <si>
    <t>TV有</t>
    <rPh sb="2" eb="3">
      <t>ユウ</t>
    </rPh>
    <phoneticPr fontId="3"/>
  </si>
  <si>
    <t>ｶﾒﾗ前</t>
    <rPh sb="3" eb="4">
      <t>マエ</t>
    </rPh>
    <phoneticPr fontId="3"/>
  </si>
  <si>
    <t>ｶﾒﾗ前後</t>
    <rPh sb="3" eb="4">
      <t>マエ</t>
    </rPh>
    <rPh sb="4" eb="5">
      <t>ウシロ</t>
    </rPh>
    <phoneticPr fontId="3"/>
  </si>
  <si>
    <t>BT無</t>
    <rPh sb="2" eb="3">
      <t>ナ</t>
    </rPh>
    <phoneticPr fontId="3"/>
  </si>
  <si>
    <t>BT有</t>
    <rPh sb="2" eb="3">
      <t>ユウ</t>
    </rPh>
    <phoneticPr fontId="3"/>
  </si>
  <si>
    <t>ｱﾌﾟﾘ無</t>
    <rPh sb="4" eb="5">
      <t>ナ</t>
    </rPh>
    <phoneticPr fontId="3"/>
  </si>
  <si>
    <t>ｱﾌﾟﾘ有</t>
    <rPh sb="4" eb="5">
      <t>ユウ</t>
    </rPh>
    <phoneticPr fontId="3"/>
  </si>
  <si>
    <t>画面4</t>
    <rPh sb="0" eb="2">
      <t>ガメン</t>
    </rPh>
    <phoneticPr fontId="3"/>
  </si>
  <si>
    <t>画面5</t>
    <rPh sb="0" eb="2">
      <t>ガメン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</si>
</sst>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_);[Red]\(0.000\)"/>
    <numFmt numFmtId="181" formatCode="0.00_ "/>
  </numFmts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7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81" fontId="5" fillId="0" borderId="3" xfId="1" applyNumberFormat="1" applyFont="1" applyBorder="1" applyAlignment="1">
      <alignment horizontal="center" vertical="center"/>
    </xf>
    <xf numFmtId="181" fontId="5" fillId="0" borderId="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2182921962443E-2"/>
          <c:y val="0.1229843976538051"/>
          <c:w val="0.84304340337309902"/>
          <c:h val="0.7425357815886929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33CC"/>
              </a:solidFill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strRef>
              <c:f>Sheet1!$A$28:$T$28</c:f>
              <c:strCache>
                <c:ptCount val="20"/>
                <c:pt idx="0">
                  <c:v>画面4</c:v>
                </c:pt>
                <c:pt idx="1">
                  <c:v>画面5</c:v>
                </c:pt>
                <c:pt idx="3">
                  <c:v>ｵｻｲﾌ無</c:v>
                </c:pt>
                <c:pt idx="4">
                  <c:v>ｵｻｲﾌ有</c:v>
                </c:pt>
                <c:pt idx="6">
                  <c:v>防水無</c:v>
                </c:pt>
                <c:pt idx="7">
                  <c:v>防水有</c:v>
                </c:pt>
                <c:pt idx="9">
                  <c:v>TV無</c:v>
                </c:pt>
                <c:pt idx="10">
                  <c:v>TV有</c:v>
                </c:pt>
                <c:pt idx="12">
                  <c:v>ｶﾒﾗ前</c:v>
                </c:pt>
                <c:pt idx="13">
                  <c:v>ｶﾒﾗ前後</c:v>
                </c:pt>
                <c:pt idx="15">
                  <c:v>BT無</c:v>
                </c:pt>
                <c:pt idx="16">
                  <c:v>BT有</c:v>
                </c:pt>
                <c:pt idx="18">
                  <c:v>ｱﾌﾟﾘ無</c:v>
                </c:pt>
                <c:pt idx="19">
                  <c:v>ｱﾌﾟﾘ有</c:v>
                </c:pt>
              </c:strCache>
            </c:strRef>
          </c:cat>
          <c:val>
            <c:numRef>
              <c:f>Sheet1!$A$29:$T$29</c:f>
              <c:numCache>
                <c:formatCode>0.00_ </c:formatCode>
                <c:ptCount val="20"/>
                <c:pt idx="0">
                  <c:v>0.25</c:v>
                </c:pt>
                <c:pt idx="1">
                  <c:v>-0.25</c:v>
                </c:pt>
                <c:pt idx="3">
                  <c:v>-0.5</c:v>
                </c:pt>
                <c:pt idx="4">
                  <c:v>0.5</c:v>
                </c:pt>
                <c:pt idx="6">
                  <c:v>-1.25</c:v>
                </c:pt>
                <c:pt idx="7">
                  <c:v>1.25</c:v>
                </c:pt>
                <c:pt idx="9">
                  <c:v>0.25</c:v>
                </c:pt>
                <c:pt idx="10">
                  <c:v>-0.25</c:v>
                </c:pt>
                <c:pt idx="12">
                  <c:v>-1.5</c:v>
                </c:pt>
                <c:pt idx="13">
                  <c:v>1.5</c:v>
                </c:pt>
                <c:pt idx="15">
                  <c:v>0.25</c:v>
                </c:pt>
                <c:pt idx="16">
                  <c:v>-0.25</c:v>
                </c:pt>
                <c:pt idx="18">
                  <c:v>-1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D-4A1D-9BA6-9A9718009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57472"/>
        <c:axId val="220859392"/>
      </c:lineChart>
      <c:catAx>
        <c:axId val="220857472"/>
        <c:scaling>
          <c:orientation val="minMax"/>
        </c:scaling>
        <c:delete val="0"/>
        <c:axPos val="t"/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859392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22085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r>
                  <a:rPr lang="ja-JP" altLang="en-US"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世紀ＳＮ比</a:t>
                </a:r>
              </a:p>
            </c:rich>
          </c:tx>
          <c:layout>
            <c:manualLayout>
              <c:xMode val="edge"/>
              <c:yMode val="edge"/>
              <c:x val="8.0906148867314048E-3"/>
              <c:y val="0.48813630499577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857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1765548023074"/>
          <c:y val="5.0925925925925923E-2"/>
          <c:w val="0.85615293275506332"/>
          <c:h val="0.78655876348789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Sheet1!$H$17</c:f>
              <c:strCache>
                <c:ptCount val="1"/>
                <c:pt idx="0">
                  <c:v>寄与率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Sheet1!$A$18:$A$24</c:f>
              <c:strCache>
                <c:ptCount val="7"/>
                <c:pt idx="0">
                  <c:v>画面</c:v>
                </c:pt>
                <c:pt idx="1">
                  <c:v>オサイフ</c:v>
                </c:pt>
                <c:pt idx="2">
                  <c:v>防水</c:v>
                </c:pt>
                <c:pt idx="3">
                  <c:v>TV</c:v>
                </c:pt>
                <c:pt idx="4">
                  <c:v>カメラ</c:v>
                </c:pt>
                <c:pt idx="5">
                  <c:v>bluetooth</c:v>
                </c:pt>
                <c:pt idx="6">
                  <c:v>アプリ</c:v>
                </c:pt>
              </c:strCache>
            </c:strRef>
          </c:cat>
          <c:val>
            <c:numRef>
              <c:f>Sheet1!$H$18:$H$24</c:f>
              <c:numCache>
                <c:formatCode>0.0</c:formatCode>
                <c:ptCount val="7"/>
                <c:pt idx="0">
                  <c:v>5.0000000000000071</c:v>
                </c:pt>
                <c:pt idx="1">
                  <c:v>9.9999999999999982</c:v>
                </c:pt>
                <c:pt idx="2">
                  <c:v>24.999999999999989</c:v>
                </c:pt>
                <c:pt idx="3">
                  <c:v>4.9999999999999973</c:v>
                </c:pt>
                <c:pt idx="4">
                  <c:v>29.999999999999993</c:v>
                </c:pt>
                <c:pt idx="5">
                  <c:v>4.9999999999999991</c:v>
                </c:pt>
                <c:pt idx="6">
                  <c:v>20.000000000000011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A-471E-96F4-A5AA72056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896232"/>
        <c:axId val="543903448"/>
      </c:barChart>
      <c:catAx>
        <c:axId val="54389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43903448"/>
        <c:crosses val="autoZero"/>
        <c:auto val="1"/>
        <c:lblAlgn val="ctr"/>
        <c:lblOffset val="100"/>
        <c:noMultiLvlLbl val="0"/>
      </c:catAx>
      <c:valAx>
        <c:axId val="54390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寄与率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43896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497417</xdr:colOff>
      <xdr:row>30</xdr:row>
      <xdr:rowOff>74084</xdr:rowOff>
    </xdr:from>
    <xdr:to>
      <xdr:col>8</xdr:col>
      <xdr:colOff>435209</xdr:colOff>
      <xdr:row>46</xdr:row>
      <xdr:rowOff>150283</xdr:rowOff>
    </xdr:to>
    <xdr:graphicFrame macro="">
      <xdr:nvGraphicFramePr>
        <xdr:cNvPr id="2" name="Chart 3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232833</xdr:colOff>
      <xdr:row>46</xdr:row>
      <xdr:rowOff>115357</xdr:rowOff>
    </xdr:from>
    <xdr:to>
      <xdr:col>8</xdr:col>
      <xdr:colOff>232833</xdr:colOff>
      <xdr:row>62</xdr:row>
      <xdr:rowOff>149224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103371/DATA/FY20&#32946;&#25104;&#22654;/A&#24037;&#22580;&#30740;&#20462;/L18&#30452;&#20132;&#34920;&#12527;&#12540;&#12463;&#12471;&#12540;&#12488;2020(&#31354;&#22311;&#65289;&#35611;&#2410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～③"/>
      <sheetName val="④、⑤条件"/>
      <sheetName val="データ"/>
      <sheetName val="⑦データ処理"/>
      <sheetName val="⑨要因効果図"/>
      <sheetName val="⑩確認実験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Z2" t="str">
            <v>Ａ１</v>
          </cell>
          <cell r="AA2" t="str">
            <v>Ａ２</v>
          </cell>
          <cell r="AC2" t="str">
            <v>Ｂ１</v>
          </cell>
          <cell r="AD2" t="str">
            <v>Ｂ２</v>
          </cell>
          <cell r="AE2" t="str">
            <v>Ｂ３</v>
          </cell>
          <cell r="AG2" t="str">
            <v>Ｃ１</v>
          </cell>
          <cell r="AH2" t="str">
            <v>Ｃ２</v>
          </cell>
          <cell r="AI2" t="str">
            <v>Ｃ３</v>
          </cell>
          <cell r="AK2" t="str">
            <v>Ｄ１</v>
          </cell>
          <cell r="AL2" t="str">
            <v>Ｄ２</v>
          </cell>
          <cell r="AM2" t="str">
            <v>Ｄ３</v>
          </cell>
          <cell r="AO2" t="str">
            <v>Ｅ１</v>
          </cell>
          <cell r="AP2" t="str">
            <v>Ｅ２</v>
          </cell>
          <cell r="AQ2" t="str">
            <v>Ｅ３</v>
          </cell>
          <cell r="AS2" t="str">
            <v>Ｆ１</v>
          </cell>
          <cell r="AT2" t="str">
            <v>Ｆ２</v>
          </cell>
          <cell r="AU2" t="str">
            <v>Ｆ３</v>
          </cell>
          <cell r="AW2" t="str">
            <v>Ｇ１</v>
          </cell>
          <cell r="AX2" t="str">
            <v>Ｇ２</v>
          </cell>
          <cell r="AY2" t="str">
            <v>Ｇ３</v>
          </cell>
          <cell r="BA2" t="str">
            <v>Ｈ１</v>
          </cell>
          <cell r="BB2" t="str">
            <v>Ｈ２</v>
          </cell>
          <cell r="BC2" t="str">
            <v>Ｈ３</v>
          </cell>
        </row>
        <row r="3">
          <cell r="Z3">
            <v>57.081962674543092</v>
          </cell>
          <cell r="AA3">
            <v>41.113043570569175</v>
          </cell>
          <cell r="AC3">
            <v>41.276560434733987</v>
          </cell>
          <cell r="AD3">
            <v>57.808354323281982</v>
          </cell>
          <cell r="AE3">
            <v>48.207594609652432</v>
          </cell>
          <cell r="AG3">
            <v>44.155563569619652</v>
          </cell>
          <cell r="AH3">
            <v>51.050989758050065</v>
          </cell>
          <cell r="AI3">
            <v>52.085956039998685</v>
          </cell>
          <cell r="AK3">
            <v>49.001661950426474</v>
          </cell>
          <cell r="AL3">
            <v>43.214286566652255</v>
          </cell>
          <cell r="AM3">
            <v>55.076560850589665</v>
          </cell>
          <cell r="AO3">
            <v>64.121354263792156</v>
          </cell>
          <cell r="AP3">
            <v>49.643451248778604</v>
          </cell>
          <cell r="AQ3">
            <v>33.527703855097641</v>
          </cell>
          <cell r="AS3">
            <v>35.703788143174272</v>
          </cell>
          <cell r="AT3">
            <v>52.548464341023873</v>
          </cell>
          <cell r="AU3">
            <v>59.040256883470256</v>
          </cell>
          <cell r="AW3">
            <v>51.582106772336736</v>
          </cell>
          <cell r="AX3">
            <v>45.468114212999488</v>
          </cell>
          <cell r="AY3">
            <v>50.242288382332184</v>
          </cell>
          <cell r="BA3">
            <v>52.464787471843756</v>
          </cell>
          <cell r="BB3">
            <v>49.447904758105302</v>
          </cell>
          <cell r="BC3">
            <v>45.37981713771935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="90" zoomScaleNormal="90" workbookViewId="0">
      <selection activeCell="A17" sqref="A17:H25"/>
    </sheetView>
  </sheetViews>
  <sheetFormatPr defaultRowHeight="13.5"/>
  <cols>
    <col min="1" max="1" width="10.5" customWidth="1"/>
    <col min="5" max="5" width="13.125" bestFit="1" customWidth="1"/>
  </cols>
  <sheetData>
    <row r="1" spans="1:19">
      <c r="A1" s="6"/>
      <c r="B1" s="7" t="s">
        <v>3</v>
      </c>
      <c r="C1" s="7" t="s">
        <v>5</v>
      </c>
      <c r="D1" s="7" t="s">
        <v>7</v>
      </c>
      <c r="E1" s="7" t="s">
        <v>9</v>
      </c>
      <c r="F1" s="7" t="s">
        <v>48</v>
      </c>
      <c r="G1" s="7" t="s">
        <v>52</v>
      </c>
      <c r="H1" s="7" t="s">
        <v>54</v>
      </c>
      <c r="I1" s="8"/>
      <c r="K1" t="s">
        <v>21</v>
      </c>
    </row>
    <row r="2" spans="1:19" ht="14.25" thickBot="1">
      <c r="A2" s="7" t="s">
        <v>0</v>
      </c>
      <c r="B2" s="7" t="s">
        <v>11</v>
      </c>
      <c r="C2" s="7" t="s">
        <v>14</v>
      </c>
      <c r="D2" s="7" t="s">
        <v>14</v>
      </c>
      <c r="E2" s="7" t="s">
        <v>17</v>
      </c>
      <c r="F2" s="7" t="s">
        <v>49</v>
      </c>
      <c r="G2" s="7" t="s">
        <v>14</v>
      </c>
      <c r="H2" s="7" t="s">
        <v>55</v>
      </c>
      <c r="I2" s="8"/>
    </row>
    <row r="3" spans="1:19">
      <c r="A3" s="7" t="s">
        <v>1</v>
      </c>
      <c r="B3" s="7" t="s">
        <v>12</v>
      </c>
      <c r="C3" s="7" t="s">
        <v>16</v>
      </c>
      <c r="D3" s="7" t="s">
        <v>16</v>
      </c>
      <c r="E3" s="7" t="s">
        <v>18</v>
      </c>
      <c r="F3" s="7" t="s">
        <v>50</v>
      </c>
      <c r="G3" s="7" t="s">
        <v>16</v>
      </c>
      <c r="H3" s="7" t="s">
        <v>56</v>
      </c>
      <c r="I3" s="8"/>
      <c r="K3" s="5" t="s">
        <v>22</v>
      </c>
      <c r="L3" s="5"/>
    </row>
    <row r="4" spans="1:19">
      <c r="A4" s="8"/>
      <c r="B4" s="8"/>
      <c r="C4" s="8"/>
      <c r="D4" s="8"/>
      <c r="E4" s="8"/>
      <c r="F4" s="8"/>
      <c r="G4" s="8"/>
      <c r="H4" s="8"/>
      <c r="I4" s="8"/>
      <c r="K4" s="2" t="s">
        <v>23</v>
      </c>
      <c r="L4" s="2">
        <v>1</v>
      </c>
    </row>
    <row r="5" spans="1:19">
      <c r="A5" s="8"/>
      <c r="B5" s="8"/>
      <c r="C5" s="8"/>
      <c r="D5" s="8"/>
      <c r="E5" s="8"/>
      <c r="F5" s="8"/>
      <c r="G5" s="8"/>
      <c r="H5" s="8"/>
      <c r="I5" s="8"/>
      <c r="K5" s="2" t="s">
        <v>24</v>
      </c>
      <c r="L5" s="2">
        <v>1</v>
      </c>
    </row>
    <row r="6" spans="1:19" ht="40.5">
      <c r="A6" s="9" t="s">
        <v>19</v>
      </c>
      <c r="B6" s="10" t="s">
        <v>3</v>
      </c>
      <c r="C6" s="10" t="s">
        <v>5</v>
      </c>
      <c r="D6" s="10" t="s">
        <v>7</v>
      </c>
      <c r="E6" s="10" t="s">
        <v>9</v>
      </c>
      <c r="F6" s="10" t="s">
        <v>48</v>
      </c>
      <c r="G6" s="10" t="s">
        <v>52</v>
      </c>
      <c r="H6" s="10" t="s">
        <v>54</v>
      </c>
      <c r="I6" s="7" t="s">
        <v>20</v>
      </c>
      <c r="K6" s="2" t="s">
        <v>25</v>
      </c>
      <c r="L6" s="2">
        <v>65535</v>
      </c>
    </row>
    <row r="7" spans="1:19">
      <c r="A7" s="7">
        <v>1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7">
        <v>1</v>
      </c>
      <c r="J7" s="1"/>
      <c r="K7" s="2" t="s">
        <v>26</v>
      </c>
      <c r="L7" s="2">
        <v>0</v>
      </c>
    </row>
    <row r="8" spans="1:19" ht="14.25" thickBot="1">
      <c r="A8" s="7">
        <v>2</v>
      </c>
      <c r="B8" s="10">
        <v>1</v>
      </c>
      <c r="C8" s="10">
        <v>1</v>
      </c>
      <c r="D8" s="10">
        <v>1</v>
      </c>
      <c r="E8" s="10">
        <v>2</v>
      </c>
      <c r="F8" s="10">
        <v>2</v>
      </c>
      <c r="G8" s="10">
        <v>2</v>
      </c>
      <c r="H8" s="10">
        <v>2</v>
      </c>
      <c r="I8" s="7">
        <v>5</v>
      </c>
      <c r="J8" s="1"/>
      <c r="K8" s="3" t="s">
        <v>27</v>
      </c>
      <c r="L8" s="3">
        <v>8</v>
      </c>
    </row>
    <row r="9" spans="1:19">
      <c r="A9" s="7">
        <v>3</v>
      </c>
      <c r="B9" s="10">
        <v>1</v>
      </c>
      <c r="C9" s="10">
        <v>2</v>
      </c>
      <c r="D9" s="10">
        <v>2</v>
      </c>
      <c r="E9" s="10">
        <v>1</v>
      </c>
      <c r="F9" s="10">
        <v>1</v>
      </c>
      <c r="G9" s="10">
        <v>2</v>
      </c>
      <c r="H9" s="10">
        <v>2</v>
      </c>
      <c r="I9" s="7">
        <v>6</v>
      </c>
      <c r="J9" s="1"/>
    </row>
    <row r="10" spans="1:19" ht="14.25" thickBot="1">
      <c r="A10" s="7">
        <v>4</v>
      </c>
      <c r="B10" s="10">
        <v>1</v>
      </c>
      <c r="C10" s="10">
        <v>2</v>
      </c>
      <c r="D10" s="10">
        <v>2</v>
      </c>
      <c r="E10" s="10">
        <v>2</v>
      </c>
      <c r="F10" s="10">
        <v>2</v>
      </c>
      <c r="G10" s="10">
        <v>1</v>
      </c>
      <c r="H10" s="10">
        <v>1</v>
      </c>
      <c r="I10" s="7">
        <v>7</v>
      </c>
      <c r="J10" s="1"/>
      <c r="K10" t="s">
        <v>28</v>
      </c>
    </row>
    <row r="11" spans="1:19">
      <c r="A11" s="7">
        <v>5</v>
      </c>
      <c r="B11" s="10">
        <v>2</v>
      </c>
      <c r="C11" s="10">
        <v>1</v>
      </c>
      <c r="D11" s="10">
        <v>2</v>
      </c>
      <c r="E11" s="10">
        <v>1</v>
      </c>
      <c r="F11" s="10">
        <v>2</v>
      </c>
      <c r="G11" s="10">
        <v>1</v>
      </c>
      <c r="H11" s="10">
        <v>2</v>
      </c>
      <c r="I11" s="7">
        <v>8</v>
      </c>
      <c r="J11" s="1"/>
      <c r="K11" s="4"/>
      <c r="L11" s="4" t="s">
        <v>33</v>
      </c>
      <c r="M11" s="4" t="s">
        <v>34</v>
      </c>
      <c r="N11" s="4" t="s">
        <v>35</v>
      </c>
      <c r="O11" s="4" t="s">
        <v>36</v>
      </c>
      <c r="P11" s="4" t="s">
        <v>37</v>
      </c>
    </row>
    <row r="12" spans="1:19">
      <c r="A12" s="7">
        <v>6</v>
      </c>
      <c r="B12" s="10">
        <v>2</v>
      </c>
      <c r="C12" s="10">
        <v>1</v>
      </c>
      <c r="D12" s="10">
        <v>2</v>
      </c>
      <c r="E12" s="10">
        <v>2</v>
      </c>
      <c r="F12" s="10">
        <v>1</v>
      </c>
      <c r="G12" s="10">
        <v>2</v>
      </c>
      <c r="H12" s="10">
        <v>1</v>
      </c>
      <c r="I12" s="7">
        <v>2</v>
      </c>
      <c r="J12" s="1"/>
      <c r="K12" s="2" t="s">
        <v>29</v>
      </c>
      <c r="L12" s="2">
        <v>7</v>
      </c>
      <c r="M12" s="2">
        <v>42</v>
      </c>
      <c r="N12" s="2">
        <v>6</v>
      </c>
      <c r="O12" s="2" t="e">
        <v>#NUM!</v>
      </c>
      <c r="P12" s="2" t="e">
        <v>#NUM!</v>
      </c>
    </row>
    <row r="13" spans="1:19">
      <c r="A13" s="7">
        <v>7</v>
      </c>
      <c r="B13" s="10">
        <v>2</v>
      </c>
      <c r="C13" s="10">
        <v>2</v>
      </c>
      <c r="D13" s="10">
        <v>1</v>
      </c>
      <c r="E13" s="10">
        <v>1</v>
      </c>
      <c r="F13" s="10">
        <v>2</v>
      </c>
      <c r="G13" s="10">
        <v>2</v>
      </c>
      <c r="H13" s="10">
        <v>1</v>
      </c>
      <c r="I13" s="7">
        <v>4</v>
      </c>
      <c r="J13" s="1"/>
      <c r="K13" s="2" t="s">
        <v>30</v>
      </c>
      <c r="L13" s="2">
        <v>0</v>
      </c>
      <c r="M13" s="2">
        <v>0</v>
      </c>
      <c r="N13" s="2">
        <v>65535</v>
      </c>
      <c r="O13" s="2"/>
      <c r="P13" s="2"/>
    </row>
    <row r="14" spans="1:19" ht="14.25" thickBot="1">
      <c r="A14" s="7">
        <v>8</v>
      </c>
      <c r="B14" s="10">
        <v>2</v>
      </c>
      <c r="C14" s="10">
        <v>2</v>
      </c>
      <c r="D14" s="10">
        <v>1</v>
      </c>
      <c r="E14" s="10">
        <v>2</v>
      </c>
      <c r="F14" s="10">
        <v>1</v>
      </c>
      <c r="G14" s="10">
        <v>1</v>
      </c>
      <c r="H14" s="10">
        <v>2</v>
      </c>
      <c r="I14" s="7">
        <v>3</v>
      </c>
      <c r="J14" s="1"/>
      <c r="K14" s="3" t="s">
        <v>31</v>
      </c>
      <c r="L14" s="3">
        <v>7</v>
      </c>
      <c r="M14" s="3">
        <v>42</v>
      </c>
      <c r="N14" s="3"/>
      <c r="O14" s="3"/>
      <c r="P14" s="3"/>
    </row>
    <row r="15" spans="1:19" ht="14.25" thickBot="1">
      <c r="A15" s="8"/>
      <c r="B15" s="8"/>
      <c r="C15" s="8"/>
      <c r="D15" s="8"/>
      <c r="E15" s="8"/>
      <c r="F15" s="8"/>
      <c r="G15" s="8"/>
      <c r="H15" s="8"/>
      <c r="I15" s="8"/>
    </row>
    <row r="16" spans="1:19">
      <c r="A16" s="8"/>
      <c r="B16" s="8"/>
      <c r="C16" s="8"/>
      <c r="D16" s="8"/>
      <c r="E16" s="8"/>
      <c r="F16" s="8"/>
      <c r="G16" s="8"/>
      <c r="H16" s="8"/>
      <c r="I16" s="8"/>
      <c r="K16" s="4"/>
      <c r="L16" s="4" t="s">
        <v>38</v>
      </c>
      <c r="M16" s="4" t="s">
        <v>26</v>
      </c>
      <c r="N16" s="4" t="s">
        <v>39</v>
      </c>
      <c r="O16" s="4" t="s">
        <v>40</v>
      </c>
      <c r="P16" s="4" t="s">
        <v>41</v>
      </c>
      <c r="Q16" s="4" t="s">
        <v>42</v>
      </c>
      <c r="R16" s="4" t="s">
        <v>43</v>
      </c>
      <c r="S16" s="4" t="s">
        <v>44</v>
      </c>
    </row>
    <row r="17" spans="1:20">
      <c r="A17" s="7"/>
      <c r="B17" s="7" t="s">
        <v>0</v>
      </c>
      <c r="C17" s="7" t="s">
        <v>1</v>
      </c>
      <c r="D17" s="7" t="s">
        <v>45</v>
      </c>
      <c r="E17" s="7" t="s">
        <v>58</v>
      </c>
      <c r="F17" s="7" t="s">
        <v>0</v>
      </c>
      <c r="G17" s="7" t="s">
        <v>1</v>
      </c>
      <c r="H17" s="7" t="s">
        <v>57</v>
      </c>
      <c r="I17" s="8"/>
      <c r="K17" s="2" t="s">
        <v>32</v>
      </c>
      <c r="L17" s="2">
        <v>-5.9999999999999964</v>
      </c>
      <c r="M17" s="2">
        <v>0</v>
      </c>
      <c r="N17" s="2">
        <v>65535</v>
      </c>
      <c r="O17" s="2" t="e">
        <v>#NUM!</v>
      </c>
      <c r="P17" s="2">
        <v>-5.9999999999999964</v>
      </c>
      <c r="Q17" s="2">
        <v>-5.9999999999999964</v>
      </c>
      <c r="R17" s="2">
        <v>-5.9999999999999964</v>
      </c>
      <c r="S17" s="2">
        <v>-5.9999999999999964</v>
      </c>
    </row>
    <row r="18" spans="1:20">
      <c r="A18" s="7" t="s">
        <v>3</v>
      </c>
      <c r="B18" s="7" t="s">
        <v>10</v>
      </c>
      <c r="C18" s="7" t="s">
        <v>12</v>
      </c>
      <c r="D18" s="6">
        <v>-0.50000000000000067</v>
      </c>
      <c r="E18" s="6">
        <f>ABS(D18)</f>
        <v>0.50000000000000067</v>
      </c>
      <c r="F18" s="6">
        <f>-D18/2</f>
        <v>0.25000000000000033</v>
      </c>
      <c r="G18" s="6">
        <f>D18/2</f>
        <v>-0.25000000000000033</v>
      </c>
      <c r="H18" s="11">
        <f>E18*100/$E$25</f>
        <v>5.0000000000000071</v>
      </c>
      <c r="I18" s="8"/>
      <c r="K18" s="2" t="s">
        <v>2</v>
      </c>
      <c r="L18" s="2">
        <v>-0.50000000000000067</v>
      </c>
      <c r="M18" s="2">
        <v>0</v>
      </c>
      <c r="N18" s="2">
        <v>65535</v>
      </c>
      <c r="O18" s="2" t="e">
        <v>#NUM!</v>
      </c>
      <c r="P18" s="2">
        <v>-0.50000000000000067</v>
      </c>
      <c r="Q18" s="2">
        <v>-0.50000000000000067</v>
      </c>
      <c r="R18" s="2">
        <v>-0.50000000000000067</v>
      </c>
      <c r="S18" s="2">
        <v>-0.50000000000000067</v>
      </c>
    </row>
    <row r="19" spans="1:20">
      <c r="A19" s="7" t="s">
        <v>4</v>
      </c>
      <c r="B19" s="7" t="s">
        <v>13</v>
      </c>
      <c r="C19" s="7" t="s">
        <v>15</v>
      </c>
      <c r="D19" s="6">
        <v>0.99999999999999956</v>
      </c>
      <c r="E19" s="6">
        <f t="shared" ref="E19:E24" si="0">ABS(D19)</f>
        <v>0.99999999999999956</v>
      </c>
      <c r="F19" s="6">
        <f t="shared" ref="F19:F21" si="1">-D19/2</f>
        <v>-0.49999999999999978</v>
      </c>
      <c r="G19" s="6">
        <f t="shared" ref="G19:G21" si="2">D19/2</f>
        <v>0.49999999999999978</v>
      </c>
      <c r="H19" s="11">
        <f t="shared" ref="H19:H24" si="3">E19*100/$E$25</f>
        <v>9.9999999999999982</v>
      </c>
      <c r="I19" s="8"/>
      <c r="K19" s="2" t="s">
        <v>4</v>
      </c>
      <c r="L19" s="2">
        <v>0.99999999999999956</v>
      </c>
      <c r="M19" s="2">
        <v>0</v>
      </c>
      <c r="N19" s="2">
        <v>65535</v>
      </c>
      <c r="O19" s="2" t="e">
        <v>#NUM!</v>
      </c>
      <c r="P19" s="2">
        <v>0.99999999999999956</v>
      </c>
      <c r="Q19" s="2">
        <v>0.99999999999999956</v>
      </c>
      <c r="R19" s="2">
        <v>0.99999999999999956</v>
      </c>
      <c r="S19" s="2">
        <v>0.99999999999999956</v>
      </c>
    </row>
    <row r="20" spans="1:20">
      <c r="A20" s="7" t="s">
        <v>7</v>
      </c>
      <c r="B20" s="7" t="s">
        <v>13</v>
      </c>
      <c r="C20" s="7" t="s">
        <v>15</v>
      </c>
      <c r="D20" s="6">
        <v>2.4999999999999987</v>
      </c>
      <c r="E20" s="6">
        <f t="shared" si="0"/>
        <v>2.4999999999999987</v>
      </c>
      <c r="F20" s="6">
        <f t="shared" si="1"/>
        <v>-1.2499999999999993</v>
      </c>
      <c r="G20" s="6">
        <f t="shared" si="2"/>
        <v>1.2499999999999993</v>
      </c>
      <c r="H20" s="11">
        <f t="shared" si="3"/>
        <v>24.999999999999989</v>
      </c>
      <c r="I20" s="8"/>
      <c r="K20" s="2" t="s">
        <v>6</v>
      </c>
      <c r="L20" s="2">
        <v>2.4999999999999987</v>
      </c>
      <c r="M20" s="2">
        <v>0</v>
      </c>
      <c r="N20" s="2">
        <v>65535</v>
      </c>
      <c r="O20" s="2" t="e">
        <v>#NUM!</v>
      </c>
      <c r="P20" s="2">
        <v>2.4999999999999987</v>
      </c>
      <c r="Q20" s="2">
        <v>2.4999999999999987</v>
      </c>
      <c r="R20" s="2">
        <v>2.4999999999999987</v>
      </c>
      <c r="S20" s="2">
        <v>2.4999999999999987</v>
      </c>
    </row>
    <row r="21" spans="1:20">
      <c r="A21" s="7" t="s">
        <v>8</v>
      </c>
      <c r="B21" s="7" t="s">
        <v>13</v>
      </c>
      <c r="C21" s="7" t="s">
        <v>15</v>
      </c>
      <c r="D21" s="6">
        <v>-0.49999999999999967</v>
      </c>
      <c r="E21" s="6">
        <f t="shared" si="0"/>
        <v>0.49999999999999967</v>
      </c>
      <c r="F21" s="6">
        <f t="shared" si="1"/>
        <v>0.24999999999999983</v>
      </c>
      <c r="G21" s="6">
        <f t="shared" si="2"/>
        <v>-0.24999999999999983</v>
      </c>
      <c r="H21" s="11">
        <f t="shared" si="3"/>
        <v>4.9999999999999973</v>
      </c>
      <c r="I21" s="8"/>
      <c r="K21" s="2" t="s">
        <v>8</v>
      </c>
      <c r="L21" s="2">
        <v>-0.49999999999999967</v>
      </c>
      <c r="M21" s="2">
        <v>0</v>
      </c>
      <c r="N21" s="2">
        <v>65535</v>
      </c>
      <c r="O21" s="2" t="e">
        <v>#NUM!</v>
      </c>
      <c r="P21" s="2">
        <v>-0.49999999999999967</v>
      </c>
      <c r="Q21" s="2">
        <v>-0.49999999999999967</v>
      </c>
      <c r="R21" s="2">
        <v>-0.49999999999999967</v>
      </c>
      <c r="S21" s="2">
        <v>-0.49999999999999967</v>
      </c>
    </row>
    <row r="22" spans="1:20">
      <c r="A22" s="7" t="s">
        <v>47</v>
      </c>
      <c r="B22" s="7" t="s">
        <v>49</v>
      </c>
      <c r="C22" s="7" t="s">
        <v>50</v>
      </c>
      <c r="D22" s="6">
        <v>2.9999999999999991</v>
      </c>
      <c r="E22" s="6">
        <f t="shared" si="0"/>
        <v>2.9999999999999991</v>
      </c>
      <c r="F22" s="6">
        <f t="shared" ref="F22:F24" si="4">-D22/2</f>
        <v>-1.4999999999999996</v>
      </c>
      <c r="G22" s="6">
        <f t="shared" ref="G22:G24" si="5">D22/2</f>
        <v>1.4999999999999996</v>
      </c>
      <c r="H22" s="11">
        <f t="shared" si="3"/>
        <v>29.999999999999993</v>
      </c>
      <c r="I22" s="8"/>
      <c r="K22" s="2" t="s">
        <v>47</v>
      </c>
      <c r="L22" s="2">
        <v>2.9999999999999991</v>
      </c>
      <c r="M22" s="2">
        <v>0</v>
      </c>
      <c r="N22" s="2">
        <v>65535</v>
      </c>
      <c r="O22" s="2" t="e">
        <v>#NUM!</v>
      </c>
      <c r="P22" s="2">
        <v>2.9999999999999991</v>
      </c>
      <c r="Q22" s="2">
        <v>2.9999999999999991</v>
      </c>
      <c r="R22" s="2">
        <v>2.9999999999999991</v>
      </c>
      <c r="S22" s="2">
        <v>2.9999999999999991</v>
      </c>
    </row>
    <row r="23" spans="1:20">
      <c r="A23" s="7" t="s">
        <v>51</v>
      </c>
      <c r="B23" s="7" t="s">
        <v>13</v>
      </c>
      <c r="C23" s="7" t="s">
        <v>15</v>
      </c>
      <c r="D23" s="6">
        <v>-0.49999999999999983</v>
      </c>
      <c r="E23" s="6">
        <f t="shared" si="0"/>
        <v>0.49999999999999983</v>
      </c>
      <c r="F23" s="6">
        <f t="shared" si="4"/>
        <v>0.24999999999999992</v>
      </c>
      <c r="G23" s="6">
        <f t="shared" si="5"/>
        <v>-0.24999999999999992</v>
      </c>
      <c r="H23" s="11">
        <f t="shared" si="3"/>
        <v>4.9999999999999991</v>
      </c>
      <c r="I23" s="8"/>
      <c r="K23" s="2" t="s">
        <v>51</v>
      </c>
      <c r="L23" s="2">
        <v>-0.49999999999999983</v>
      </c>
      <c r="M23" s="2">
        <v>0</v>
      </c>
      <c r="N23" s="2">
        <v>65535</v>
      </c>
      <c r="O23" s="2" t="e">
        <v>#NUM!</v>
      </c>
      <c r="P23" s="2">
        <v>-0.49999999999999983</v>
      </c>
      <c r="Q23" s="2">
        <v>-0.49999999999999983</v>
      </c>
      <c r="R23" s="2">
        <v>-0.49999999999999983</v>
      </c>
      <c r="S23" s="2">
        <v>-0.49999999999999983</v>
      </c>
    </row>
    <row r="24" spans="1:20" ht="14.25" thickBot="1">
      <c r="A24" s="7" t="s">
        <v>53</v>
      </c>
      <c r="B24" s="7" t="s">
        <v>13</v>
      </c>
      <c r="C24" s="7" t="s">
        <v>15</v>
      </c>
      <c r="D24" s="6">
        <v>2.0000000000000004</v>
      </c>
      <c r="E24" s="6">
        <f t="shared" si="0"/>
        <v>2.0000000000000004</v>
      </c>
      <c r="F24" s="6">
        <f t="shared" si="4"/>
        <v>-1.0000000000000002</v>
      </c>
      <c r="G24" s="6">
        <f t="shared" si="5"/>
        <v>1.0000000000000002</v>
      </c>
      <c r="H24" s="11">
        <f t="shared" si="3"/>
        <v>20.000000000000011</v>
      </c>
      <c r="I24" s="8"/>
      <c r="K24" s="3" t="s">
        <v>53</v>
      </c>
      <c r="L24" s="3">
        <v>2.0000000000000004</v>
      </c>
      <c r="M24" s="3">
        <v>0</v>
      </c>
      <c r="N24" s="3">
        <v>65535</v>
      </c>
      <c r="O24" s="3" t="e">
        <v>#NUM!</v>
      </c>
      <c r="P24" s="3">
        <v>2.0000000000000004</v>
      </c>
      <c r="Q24" s="3">
        <v>2.0000000000000004</v>
      </c>
      <c r="R24" s="3">
        <v>2.0000000000000004</v>
      </c>
      <c r="S24" s="3">
        <v>2.0000000000000004</v>
      </c>
    </row>
    <row r="25" spans="1:20">
      <c r="A25" s="1"/>
      <c r="B25" s="1"/>
      <c r="C25" s="16" t="s">
        <v>46</v>
      </c>
      <c r="D25" s="8">
        <f>SUM(D18:D24)</f>
        <v>6.9999999999999964</v>
      </c>
      <c r="E25" s="8">
        <f>SUM(E18:E24)</f>
        <v>9.9999999999999982</v>
      </c>
    </row>
    <row r="28" spans="1:20">
      <c r="A28" s="12" t="s">
        <v>71</v>
      </c>
      <c r="B28" s="12" t="s">
        <v>72</v>
      </c>
      <c r="C28" s="13"/>
      <c r="D28" s="13" t="s">
        <v>61</v>
      </c>
      <c r="E28" s="13" t="s">
        <v>62</v>
      </c>
      <c r="F28" s="13"/>
      <c r="G28" s="13" t="s">
        <v>59</v>
      </c>
      <c r="H28" s="13" t="s">
        <v>60</v>
      </c>
      <c r="I28" s="13"/>
      <c r="J28" s="13" t="s">
        <v>63</v>
      </c>
      <c r="K28" s="13" t="s">
        <v>64</v>
      </c>
      <c r="L28" s="13"/>
      <c r="M28" s="13" t="s">
        <v>65</v>
      </c>
      <c r="N28" s="13" t="s">
        <v>66</v>
      </c>
      <c r="O28" s="13"/>
      <c r="P28" s="13" t="s">
        <v>67</v>
      </c>
      <c r="Q28" s="13" t="s">
        <v>68</v>
      </c>
      <c r="R28" s="13"/>
      <c r="S28" s="13" t="s">
        <v>69</v>
      </c>
      <c r="T28" s="13" t="s">
        <v>70</v>
      </c>
    </row>
    <row r="29" spans="1:20">
      <c r="A29" s="14">
        <v>0.25</v>
      </c>
      <c r="B29" s="15">
        <v>-0.25</v>
      </c>
      <c r="C29" s="15"/>
      <c r="D29" s="15">
        <v>-0.5</v>
      </c>
      <c r="E29" s="15">
        <v>0.5</v>
      </c>
      <c r="F29" s="15"/>
      <c r="G29" s="15">
        <v>-1.25</v>
      </c>
      <c r="H29" s="15">
        <v>1.25</v>
      </c>
      <c r="I29" s="15"/>
      <c r="J29" s="15">
        <v>0.25</v>
      </c>
      <c r="K29" s="15">
        <v>-0.25</v>
      </c>
      <c r="L29" s="15"/>
      <c r="M29" s="15">
        <v>-1.5</v>
      </c>
      <c r="N29" s="15">
        <v>1.5</v>
      </c>
      <c r="O29" s="15"/>
      <c r="P29" s="15">
        <v>0.25</v>
      </c>
      <c r="Q29" s="15">
        <v>-0.25</v>
      </c>
      <c r="R29" s="15"/>
      <c r="S29" s="15">
        <v>-1</v>
      </c>
      <c r="T29" s="15">
        <v>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2020-07-03T03:06:08Z</dcterms:created>
  <dcterms:modified xsi:type="dcterms:W3CDTF">2020-07-03T06:03:25Z</dcterms:modified>
</cp:coreProperties>
</file>