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264" activeTab="1"/>
  </bookViews>
  <sheets>
    <sheet name="ボルツマン分布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2"/>
  <c r="D10"/>
  <c r="E10"/>
  <c r="F10"/>
  <c r="G10"/>
  <c r="H10"/>
  <c r="I10"/>
  <c r="J10"/>
  <c r="K10"/>
  <c r="L10"/>
  <c r="M10"/>
  <c r="N10"/>
  <c r="O10"/>
  <c r="P10"/>
  <c r="B10"/>
  <c r="P13"/>
  <c r="O13"/>
  <c r="N13"/>
  <c r="M13"/>
  <c r="L13"/>
  <c r="K13"/>
  <c r="J13"/>
  <c r="I13"/>
  <c r="H13"/>
  <c r="G13"/>
  <c r="F13"/>
  <c r="E13"/>
  <c r="D13"/>
  <c r="C13"/>
  <c r="B13"/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9"/>
  <c r="B3"/>
</calcChain>
</file>

<file path=xl/sharedStrings.xml><?xml version="1.0" encoding="utf-8"?>
<sst xmlns="http://schemas.openxmlformats.org/spreadsheetml/2006/main" count="11" uniqueCount="11">
  <si>
    <t>温度[℃]</t>
    <rPh sb="0" eb="2">
      <t>オンド</t>
    </rPh>
    <phoneticPr fontId="1"/>
  </si>
  <si>
    <t>絶対温度T[K]</t>
    <rPh sb="0" eb="2">
      <t>ゼッタイ</t>
    </rPh>
    <rPh sb="2" eb="4">
      <t>オンド</t>
    </rPh>
    <phoneticPr fontId="1"/>
  </si>
  <si>
    <r>
      <t>ΔE[cm</t>
    </r>
    <r>
      <rPr>
        <vertAlign val="superscript"/>
        <sz val="11"/>
        <color theme="1"/>
        <rFont val="ＭＳ Ｐゴシック"/>
        <family val="3"/>
        <charset val="128"/>
        <scheme val="minor"/>
      </rPr>
      <t>-1</t>
    </r>
    <r>
      <rPr>
        <sz val="11"/>
        <color theme="1"/>
        <rFont val="ＭＳ Ｐゴシック"/>
        <family val="2"/>
        <charset val="128"/>
        <scheme val="minor"/>
      </rPr>
      <t>]</t>
    </r>
    <phoneticPr fontId="1"/>
  </si>
  <si>
    <r>
      <t>ボルツマン係数ｋ[cm</t>
    </r>
    <r>
      <rPr>
        <vertAlign val="superscript"/>
        <sz val="11"/>
        <color theme="1"/>
        <rFont val="ＭＳ Ｐゴシック"/>
        <family val="3"/>
        <charset val="128"/>
        <scheme val="minor"/>
      </rPr>
      <t>-1</t>
    </r>
    <r>
      <rPr>
        <sz val="11"/>
        <color theme="1"/>
        <rFont val="ＭＳ Ｐゴシック"/>
        <family val="2"/>
        <charset val="128"/>
        <scheme val="minor"/>
      </rPr>
      <t>K</t>
    </r>
    <r>
      <rPr>
        <vertAlign val="superscript"/>
        <sz val="11"/>
        <color theme="1"/>
        <rFont val="ＭＳ Ｐゴシック"/>
        <family val="3"/>
        <charset val="128"/>
        <scheme val="minor"/>
      </rPr>
      <t>-1</t>
    </r>
    <r>
      <rPr>
        <sz val="11"/>
        <color theme="1"/>
        <rFont val="ＭＳ Ｐゴシック"/>
        <family val="2"/>
        <charset val="128"/>
        <scheme val="minor"/>
      </rPr>
      <t>]</t>
    </r>
    <rPh sb="5" eb="7">
      <t>ケイスウ</t>
    </rPh>
    <phoneticPr fontId="1"/>
  </si>
  <si>
    <t>exp(-ΔE／ｋT)</t>
    <phoneticPr fontId="1"/>
  </si>
  <si>
    <r>
      <t>Ｎ</t>
    </r>
    <r>
      <rPr>
        <vertAlign val="subscript"/>
        <sz val="11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2"/>
        <charset val="128"/>
        <scheme val="minor"/>
      </rPr>
      <t>／Ｎ</t>
    </r>
    <r>
      <rPr>
        <vertAlign val="subscript"/>
        <sz val="11"/>
        <color theme="1"/>
        <rFont val="ＭＳ Ｐゴシック"/>
        <family val="3"/>
        <charset val="128"/>
        <scheme val="minor"/>
      </rPr>
      <t>０</t>
    </r>
    <phoneticPr fontId="1"/>
  </si>
  <si>
    <t>ｴﾈﾙｷﾞｰ値</t>
    <rPh sb="6" eb="7">
      <t>チ</t>
    </rPh>
    <phoneticPr fontId="1"/>
  </si>
  <si>
    <t>場合</t>
    <rPh sb="0" eb="2">
      <t>バアイ</t>
    </rPh>
    <phoneticPr fontId="1"/>
  </si>
  <si>
    <t>配分の仕方</t>
    <rPh sb="0" eb="2">
      <t>ハイブン</t>
    </rPh>
    <rPh sb="3" eb="5">
      <t>シカタ</t>
    </rPh>
    <phoneticPr fontId="1"/>
  </si>
  <si>
    <t>粒子の数</t>
    <rPh sb="0" eb="2">
      <t>リュウシ</t>
    </rPh>
    <rPh sb="3" eb="4">
      <t>カズ</t>
    </rPh>
    <phoneticPr fontId="1"/>
  </si>
  <si>
    <t>ｴﾈﾙｷﾞｰ量</t>
    <rPh sb="6" eb="7">
      <t>リョウ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</si>
</sst>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２つのｴﾈﾙｷﾞｰ準位の電子存在確率比</a:t>
            </a:r>
            <a:endParaRPr lang="en-US" altLang="en-US"/>
          </a:p>
        </c:rich>
      </c:tx>
      <c:layout>
        <c:manualLayout>
          <c:xMode val="edge"/>
          <c:yMode val="edge"/>
          <c:x val="0.17940266841644797"/>
          <c:y val="0"/>
        </c:manualLayout>
      </c:layout>
    </c:title>
    <c:plotArea>
      <c:layout>
        <c:manualLayout>
          <c:layoutTarget val="inner"/>
          <c:xMode val="edge"/>
          <c:yMode val="edge"/>
          <c:x val="0.1463910761154856"/>
          <c:y val="0.13658573928258966"/>
          <c:w val="0.81601181102362219"/>
          <c:h val="0.64558253135024779"/>
        </c:manualLayout>
      </c:layout>
      <c:scatterChart>
        <c:scatterStyle val="smoothMarker"/>
        <c:ser>
          <c:idx val="0"/>
          <c:order val="0"/>
          <c:tx>
            <c:strRef>
              <c:f>ボルツマン分布!$B$8</c:f>
              <c:strCache>
                <c:ptCount val="1"/>
                <c:pt idx="0">
                  <c:v>Ｎ１／Ｎ０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ボルツマン分布!$A$9:$A$39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ボルツマン分布!$B$9:$B$39</c:f>
              <c:numCache>
                <c:formatCode>0.0_ </c:formatCode>
                <c:ptCount val="31"/>
                <c:pt idx="0">
                  <c:v>1</c:v>
                </c:pt>
                <c:pt idx="1">
                  <c:v>0.90483741803595952</c:v>
                </c:pt>
                <c:pt idx="2">
                  <c:v>0.81873075307798182</c:v>
                </c:pt>
                <c:pt idx="3">
                  <c:v>0.74081822068171788</c:v>
                </c:pt>
                <c:pt idx="4">
                  <c:v>0.67032004603563933</c:v>
                </c:pt>
                <c:pt idx="5">
                  <c:v>0.60653065971263342</c:v>
                </c:pt>
                <c:pt idx="6">
                  <c:v>0.54881163609402639</c:v>
                </c:pt>
                <c:pt idx="7">
                  <c:v>0.49658530379140953</c:v>
                </c:pt>
                <c:pt idx="8">
                  <c:v>0.44932896411722156</c:v>
                </c:pt>
                <c:pt idx="9">
                  <c:v>0.40656965974059911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0.27253179303401259</c:v>
                </c:pt>
                <c:pt idx="14">
                  <c:v>0.24659696394160649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0.14956861922263506</c:v>
                </c:pt>
                <c:pt idx="20">
                  <c:v>0.1353352832366127</c:v>
                </c:pt>
                <c:pt idx="21">
                  <c:v>0.12245642825298191</c:v>
                </c:pt>
                <c:pt idx="22">
                  <c:v>0.11080315836233387</c:v>
                </c:pt>
                <c:pt idx="23">
                  <c:v>0.10025884372280375</c:v>
                </c:pt>
                <c:pt idx="24">
                  <c:v>9.0717953289412512E-2</c:v>
                </c:pt>
                <c:pt idx="25">
                  <c:v>8.20849986238988E-2</c:v>
                </c:pt>
                <c:pt idx="26">
                  <c:v>7.4273578214333877E-2</c:v>
                </c:pt>
                <c:pt idx="27">
                  <c:v>6.7205512739749756E-2</c:v>
                </c:pt>
                <c:pt idx="28">
                  <c:v>6.0810062625217973E-2</c:v>
                </c:pt>
                <c:pt idx="29">
                  <c:v>5.5023220056407231E-2</c:v>
                </c:pt>
                <c:pt idx="30">
                  <c:v>4.9787068367863944E-2</c:v>
                </c:pt>
              </c:numCache>
            </c:numRef>
          </c:yVal>
          <c:smooth val="1"/>
        </c:ser>
        <c:axId val="177333376"/>
        <c:axId val="180819072"/>
      </c:scatterChart>
      <c:valAx>
        <c:axId val="177333376"/>
        <c:scaling>
          <c:orientation val="minMax"/>
          <c:max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 sz="1600"/>
                  <a:t>Δ</a:t>
                </a:r>
                <a:r>
                  <a:rPr lang="en-US" altLang="ja-JP" sz="1600"/>
                  <a:t>E</a:t>
                </a:r>
                <a:r>
                  <a:rPr lang="ja-JP" altLang="en-US" sz="1600"/>
                  <a:t>／ｋ</a:t>
                </a:r>
                <a:r>
                  <a:rPr lang="en-US" altLang="ja-JP" sz="1600"/>
                  <a:t>T</a:t>
                </a:r>
                <a:endParaRPr lang="ja-JP" altLang="en-US" sz="1600"/>
              </a:p>
            </c:rich>
          </c:tx>
        </c:title>
        <c:numFmt formatCode="General" sourceLinked="1"/>
        <c:majorTickMark val="none"/>
        <c:tickLblPos val="nextTo"/>
        <c:crossAx val="180819072"/>
        <c:crosses val="autoZero"/>
        <c:crossBetween val="midCat"/>
        <c:majorUnit val="0.5"/>
        <c:minorUnit val="0.1"/>
      </c:valAx>
      <c:valAx>
        <c:axId val="18081907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400"/>
                  <a:t>Ｎ</a:t>
                </a:r>
                <a:r>
                  <a:rPr lang="ja-JP" altLang="en-US" sz="1400" baseline="-25000"/>
                  <a:t>１</a:t>
                </a:r>
                <a:r>
                  <a:rPr lang="ja-JP" altLang="en-US" sz="1400"/>
                  <a:t>／Ｎ</a:t>
                </a:r>
                <a:r>
                  <a:rPr lang="ja-JP" altLang="en-US" sz="1400" baseline="-25000"/>
                  <a:t>０</a:t>
                </a:r>
              </a:p>
            </c:rich>
          </c:tx>
          <c:layout>
            <c:manualLayout>
              <c:xMode val="edge"/>
              <c:yMode val="edge"/>
              <c:x val="2.222222222222223E-2"/>
              <c:y val="0.38375182268883057"/>
            </c:manualLayout>
          </c:layout>
        </c:title>
        <c:numFmt formatCode="0.0_ " sourceLinked="1"/>
        <c:majorTickMark val="none"/>
        <c:tickLblPos val="nextTo"/>
        <c:crossAx val="177333376"/>
        <c:crosses val="autoZero"/>
        <c:crossBetween val="midCat"/>
        <c:minorUnit val="0.05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3626618547681543"/>
          <c:y val="8.5659813356663769E-2"/>
          <c:w val="0.8054004811898513"/>
          <c:h val="0.65947142023913685"/>
        </c:manualLayout>
      </c:layout>
      <c:barChart>
        <c:barDir val="col"/>
        <c:grouping val="clustered"/>
        <c:ser>
          <c:idx val="1"/>
          <c:order val="0"/>
          <c:tx>
            <c:strRef>
              <c:f>Sheet2!$A$13</c:f>
              <c:strCache>
                <c:ptCount val="1"/>
                <c:pt idx="0">
                  <c:v>配分の仕方</c:v>
                </c:pt>
              </c:strCache>
            </c:strRef>
          </c:tx>
          <c:spPr>
            <a:solidFill>
              <a:srgbClr val="0000FF"/>
            </a:solidFill>
          </c:spPr>
          <c:dPt>
            <c:idx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val>
            <c:numRef>
              <c:f>Sheet2!$B$13:$P$13</c:f>
              <c:numCache>
                <c:formatCode>General</c:formatCode>
                <c:ptCount val="15"/>
                <c:pt idx="0">
                  <c:v>9</c:v>
                </c:pt>
                <c:pt idx="1">
                  <c:v>72</c:v>
                </c:pt>
                <c:pt idx="2">
                  <c:v>72</c:v>
                </c:pt>
                <c:pt idx="3">
                  <c:v>252</c:v>
                </c:pt>
                <c:pt idx="4">
                  <c:v>72</c:v>
                </c:pt>
                <c:pt idx="5">
                  <c:v>504</c:v>
                </c:pt>
                <c:pt idx="6">
                  <c:v>504</c:v>
                </c:pt>
                <c:pt idx="7">
                  <c:v>252</c:v>
                </c:pt>
                <c:pt idx="8">
                  <c:v>252</c:v>
                </c:pt>
                <c:pt idx="9">
                  <c:v>1512</c:v>
                </c:pt>
                <c:pt idx="10">
                  <c:v>630</c:v>
                </c:pt>
                <c:pt idx="11">
                  <c:v>504</c:v>
                </c:pt>
                <c:pt idx="12">
                  <c:v>1260</c:v>
                </c:pt>
                <c:pt idx="13">
                  <c:v>504</c:v>
                </c:pt>
                <c:pt idx="14">
                  <c:v>36</c:v>
                </c:pt>
              </c:numCache>
            </c:numRef>
          </c:val>
        </c:ser>
        <c:axId val="185374208"/>
        <c:axId val="185376128"/>
      </c:barChart>
      <c:catAx>
        <c:axId val="185374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400"/>
                  <a:t>場合</a:t>
                </a:r>
              </a:p>
            </c:rich>
          </c:tx>
          <c:layout/>
        </c:title>
        <c:majorTickMark val="none"/>
        <c:tickLblPos val="nextTo"/>
        <c:crossAx val="185376128"/>
        <c:crosses val="autoZero"/>
        <c:auto val="1"/>
        <c:lblAlgn val="ctr"/>
        <c:lblOffset val="100"/>
      </c:catAx>
      <c:valAx>
        <c:axId val="18537612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400"/>
                  <a:t>配分の仕方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853742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2734951881014872"/>
          <c:y val="2.8252405949256341E-2"/>
          <c:w val="0.84765048118985131"/>
          <c:h val="0.76317512394284048"/>
        </c:manualLayout>
      </c:layout>
      <c:barChart>
        <c:barDir val="col"/>
        <c:grouping val="clustered"/>
        <c:ser>
          <c:idx val="0"/>
          <c:order val="0"/>
          <c:tx>
            <c:strRef>
              <c:f>Sheet2!$S$2:$S$5</c:f>
              <c:strCache>
                <c:ptCount val="1"/>
                <c:pt idx="0">
                  <c:v>0 1 2 3</c:v>
                </c:pt>
              </c:strCache>
            </c:strRef>
          </c:tx>
          <c:spPr>
            <a:solidFill>
              <a:srgbClr val="0000FF"/>
            </a:solidFill>
          </c:spPr>
          <c:val>
            <c:numRef>
              <c:f>Sheet2!$T$2:$T$5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180701056"/>
        <c:axId val="185391360"/>
      </c:barChart>
      <c:catAx>
        <c:axId val="18070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ja-JP" altLang="en-US" sz="1200"/>
                  <a:t>エネルギー量</a:t>
                </a:r>
              </a:p>
            </c:rich>
          </c:tx>
          <c:layout/>
        </c:title>
        <c:tickLblPos val="nextTo"/>
        <c:crossAx val="185391360"/>
        <c:crosses val="autoZero"/>
        <c:auto val="1"/>
        <c:lblAlgn val="ctr"/>
        <c:lblOffset val="100"/>
      </c:catAx>
      <c:valAx>
        <c:axId val="185391360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200"/>
                  <a:t>粒子の数</a:t>
                </a:r>
              </a:p>
            </c:rich>
          </c:tx>
          <c:layout>
            <c:manualLayout>
              <c:xMode val="edge"/>
              <c:yMode val="edge"/>
              <c:x val="5.3055555555555555E-3"/>
              <c:y val="0.28942330125400989"/>
            </c:manualLayout>
          </c:layout>
        </c:title>
        <c:numFmt formatCode="General" sourceLinked="1"/>
        <c:tickLblPos val="nextTo"/>
        <c:crossAx val="18070105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7</xdr:row>
      <xdr:rowOff>121920</xdr:rowOff>
    </xdr:from>
    <xdr:to>
      <xdr:col>9</xdr:col>
      <xdr:colOff>495300</xdr:colOff>
      <xdr:row>23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30480</xdr:rowOff>
    </xdr:from>
    <xdr:to>
      <xdr:col>16</xdr:col>
      <xdr:colOff>152400</xdr:colOff>
      <xdr:row>27</xdr:row>
      <xdr:rowOff>160020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388620</xdr:colOff>
      <xdr:row>1</xdr:row>
      <xdr:rowOff>15240</xdr:rowOff>
    </xdr:from>
    <xdr:to>
      <xdr:col>25</xdr:col>
      <xdr:colOff>441960</xdr:colOff>
      <xdr:row>14</xdr:row>
      <xdr:rowOff>83820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workbookViewId="0">
      <selection activeCell="F28" sqref="F28"/>
    </sheetView>
  </sheetViews>
  <sheetFormatPr defaultRowHeight="13.2"/>
  <cols>
    <col min="1" max="1" width="25.5546875" customWidth="1"/>
  </cols>
  <sheetData>
    <row r="2" spans="1:4">
      <c r="A2" t="s">
        <v>0</v>
      </c>
      <c r="B2">
        <v>300</v>
      </c>
    </row>
    <row r="3" spans="1:4">
      <c r="A3" t="s">
        <v>1</v>
      </c>
      <c r="B3">
        <f>B2+273.15</f>
        <v>573.15</v>
      </c>
    </row>
    <row r="4" spans="1:4" ht="15.6">
      <c r="A4" t="s">
        <v>2</v>
      </c>
      <c r="B4">
        <v>14903.66</v>
      </c>
    </row>
    <row r="5" spans="1:4" ht="15.6">
      <c r="A5" t="s">
        <v>3</v>
      </c>
      <c r="B5">
        <v>0.69499999999999995</v>
      </c>
    </row>
    <row r="8" spans="1:4" ht="15.6">
      <c r="A8" t="s">
        <v>4</v>
      </c>
      <c r="B8" t="s">
        <v>5</v>
      </c>
    </row>
    <row r="9" spans="1:4">
      <c r="A9">
        <v>0</v>
      </c>
      <c r="B9" s="2">
        <f>EXP(-A9)</f>
        <v>1</v>
      </c>
    </row>
    <row r="10" spans="1:4">
      <c r="A10">
        <v>0.1</v>
      </c>
      <c r="B10" s="2">
        <f t="shared" ref="B10:B39" si="0">EXP(-A10)</f>
        <v>0.90483741803595952</v>
      </c>
    </row>
    <row r="11" spans="1:4">
      <c r="A11">
        <v>0.2</v>
      </c>
      <c r="B11" s="2">
        <f t="shared" si="0"/>
        <v>0.81873075307798182</v>
      </c>
      <c r="D11" s="1"/>
    </row>
    <row r="12" spans="1:4">
      <c r="A12">
        <v>0.3</v>
      </c>
      <c r="B12" s="2">
        <f t="shared" si="0"/>
        <v>0.74081822068171788</v>
      </c>
    </row>
    <row r="13" spans="1:4">
      <c r="A13">
        <v>0.4</v>
      </c>
      <c r="B13" s="2">
        <f t="shared" si="0"/>
        <v>0.67032004603563933</v>
      </c>
    </row>
    <row r="14" spans="1:4">
      <c r="A14">
        <v>0.5</v>
      </c>
      <c r="B14" s="2">
        <f t="shared" si="0"/>
        <v>0.60653065971263342</v>
      </c>
    </row>
    <row r="15" spans="1:4">
      <c r="A15">
        <v>0.6</v>
      </c>
      <c r="B15" s="2">
        <f t="shared" si="0"/>
        <v>0.54881163609402639</v>
      </c>
    </row>
    <row r="16" spans="1:4">
      <c r="A16">
        <v>0.7</v>
      </c>
      <c r="B16" s="2">
        <f t="shared" si="0"/>
        <v>0.49658530379140953</v>
      </c>
    </row>
    <row r="17" spans="1:2">
      <c r="A17">
        <v>0.8</v>
      </c>
      <c r="B17" s="2">
        <f t="shared" si="0"/>
        <v>0.44932896411722156</v>
      </c>
    </row>
    <row r="18" spans="1:2">
      <c r="A18">
        <v>0.9</v>
      </c>
      <c r="B18" s="2">
        <f t="shared" si="0"/>
        <v>0.40656965974059911</v>
      </c>
    </row>
    <row r="19" spans="1:2">
      <c r="A19">
        <v>1</v>
      </c>
      <c r="B19" s="2">
        <f t="shared" si="0"/>
        <v>0.36787944117144233</v>
      </c>
    </row>
    <row r="20" spans="1:2">
      <c r="A20">
        <v>1.1000000000000001</v>
      </c>
      <c r="B20" s="2">
        <f t="shared" si="0"/>
        <v>0.33287108369807955</v>
      </c>
    </row>
    <row r="21" spans="1:2">
      <c r="A21">
        <v>1.2</v>
      </c>
      <c r="B21" s="2">
        <f t="shared" si="0"/>
        <v>0.30119421191220214</v>
      </c>
    </row>
    <row r="22" spans="1:2">
      <c r="A22">
        <v>1.3</v>
      </c>
      <c r="B22" s="2">
        <f t="shared" si="0"/>
        <v>0.27253179303401259</v>
      </c>
    </row>
    <row r="23" spans="1:2">
      <c r="A23">
        <v>1.4</v>
      </c>
      <c r="B23" s="2">
        <f t="shared" si="0"/>
        <v>0.24659696394160649</v>
      </c>
    </row>
    <row r="24" spans="1:2">
      <c r="A24">
        <v>1.5</v>
      </c>
      <c r="B24" s="2">
        <f t="shared" si="0"/>
        <v>0.22313016014842982</v>
      </c>
    </row>
    <row r="25" spans="1:2">
      <c r="A25">
        <v>1.6</v>
      </c>
      <c r="B25" s="2">
        <f t="shared" si="0"/>
        <v>0.20189651799465538</v>
      </c>
    </row>
    <row r="26" spans="1:2">
      <c r="A26">
        <v>1.7</v>
      </c>
      <c r="B26" s="2">
        <f t="shared" si="0"/>
        <v>0.18268352405273466</v>
      </c>
    </row>
    <row r="27" spans="1:2">
      <c r="A27">
        <v>1.8</v>
      </c>
      <c r="B27" s="2">
        <f t="shared" si="0"/>
        <v>0.16529888822158653</v>
      </c>
    </row>
    <row r="28" spans="1:2">
      <c r="A28">
        <v>1.9</v>
      </c>
      <c r="B28" s="2">
        <f t="shared" si="0"/>
        <v>0.14956861922263506</v>
      </c>
    </row>
    <row r="29" spans="1:2">
      <c r="A29">
        <v>2</v>
      </c>
      <c r="B29" s="2">
        <f t="shared" si="0"/>
        <v>0.1353352832366127</v>
      </c>
    </row>
    <row r="30" spans="1:2">
      <c r="A30">
        <v>2.1</v>
      </c>
      <c r="B30" s="2">
        <f t="shared" si="0"/>
        <v>0.12245642825298191</v>
      </c>
    </row>
    <row r="31" spans="1:2">
      <c r="A31">
        <v>2.2000000000000002</v>
      </c>
      <c r="B31" s="2">
        <f t="shared" si="0"/>
        <v>0.11080315836233387</v>
      </c>
    </row>
    <row r="32" spans="1:2">
      <c r="A32">
        <v>2.2999999999999998</v>
      </c>
      <c r="B32" s="2">
        <f t="shared" si="0"/>
        <v>0.10025884372280375</v>
      </c>
    </row>
    <row r="33" spans="1:2">
      <c r="A33">
        <v>2.4</v>
      </c>
      <c r="B33" s="2">
        <f t="shared" si="0"/>
        <v>9.0717953289412512E-2</v>
      </c>
    </row>
    <row r="34" spans="1:2">
      <c r="A34">
        <v>2.5</v>
      </c>
      <c r="B34" s="2">
        <f t="shared" si="0"/>
        <v>8.20849986238988E-2</v>
      </c>
    </row>
    <row r="35" spans="1:2">
      <c r="A35">
        <v>2.6</v>
      </c>
      <c r="B35" s="2">
        <f t="shared" si="0"/>
        <v>7.4273578214333877E-2</v>
      </c>
    </row>
    <row r="36" spans="1:2">
      <c r="A36">
        <v>2.7</v>
      </c>
      <c r="B36" s="2">
        <f t="shared" si="0"/>
        <v>6.7205512739749756E-2</v>
      </c>
    </row>
    <row r="37" spans="1:2">
      <c r="A37">
        <v>2.8</v>
      </c>
      <c r="B37" s="2">
        <f t="shared" si="0"/>
        <v>6.0810062625217973E-2</v>
      </c>
    </row>
    <row r="38" spans="1:2">
      <c r="A38">
        <v>2.9</v>
      </c>
      <c r="B38" s="2">
        <f t="shared" si="0"/>
        <v>5.5023220056407231E-2</v>
      </c>
    </row>
    <row r="39" spans="1:2">
      <c r="A39">
        <v>3</v>
      </c>
      <c r="B39" s="2">
        <f t="shared" si="0"/>
        <v>4.9787068367863944E-2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sqref="A1:Q29"/>
    </sheetView>
  </sheetViews>
  <sheetFormatPr defaultRowHeight="13.2"/>
  <cols>
    <col min="1" max="1" width="11.6640625" bestFit="1" customWidth="1"/>
    <col min="2" max="2" width="2.5546875" bestFit="1" customWidth="1"/>
    <col min="3" max="4" width="3.5546875" bestFit="1" customWidth="1"/>
    <col min="5" max="5" width="4.5546875" bestFit="1" customWidth="1"/>
    <col min="6" max="6" width="3.5546875" bestFit="1" customWidth="1"/>
    <col min="7" max="10" width="4.5546875" bestFit="1" customWidth="1"/>
    <col min="11" max="11" width="5.5546875" bestFit="1" customWidth="1"/>
    <col min="12" max="12" width="4.5546875" bestFit="1" customWidth="1"/>
    <col min="13" max="14" width="5.5546875" bestFit="1" customWidth="1"/>
    <col min="15" max="15" width="4.5546875" bestFit="1" customWidth="1"/>
    <col min="16" max="16" width="3.5546875" bestFit="1" customWidth="1"/>
    <col min="18" max="18" width="3.21875" customWidth="1"/>
    <col min="19" max="20" width="2.5546875" bestFit="1" customWidth="1"/>
  </cols>
  <sheetData>
    <row r="1" spans="1:20">
      <c r="A1" s="3" t="s">
        <v>6</v>
      </c>
      <c r="B1" s="3"/>
      <c r="C1" s="3"/>
      <c r="D1" s="3"/>
      <c r="E1" s="10" t="s">
        <v>9</v>
      </c>
      <c r="F1" s="10"/>
      <c r="G1" s="10"/>
      <c r="H1" s="10"/>
      <c r="I1" s="10"/>
      <c r="J1" s="10"/>
      <c r="K1" s="10"/>
      <c r="L1" s="10"/>
      <c r="M1" s="3"/>
      <c r="N1" s="3"/>
      <c r="O1" s="3"/>
      <c r="P1" s="3"/>
      <c r="Q1" s="3"/>
    </row>
    <row r="2" spans="1:20">
      <c r="A2" s="7">
        <v>7</v>
      </c>
      <c r="B2" s="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S2">
        <v>0</v>
      </c>
      <c r="T2">
        <v>5</v>
      </c>
    </row>
    <row r="3" spans="1:20">
      <c r="A3" s="7">
        <v>6</v>
      </c>
      <c r="B3" s="4"/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S3">
        <v>1</v>
      </c>
      <c r="T3">
        <v>2</v>
      </c>
    </row>
    <row r="4" spans="1:20">
      <c r="A4" s="7">
        <v>5</v>
      </c>
      <c r="B4" s="4"/>
      <c r="C4" s="4"/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S4">
        <v>2</v>
      </c>
      <c r="T4">
        <v>1</v>
      </c>
    </row>
    <row r="5" spans="1:20">
      <c r="A5" s="7">
        <v>4</v>
      </c>
      <c r="B5" s="4"/>
      <c r="C5" s="4"/>
      <c r="D5" s="4"/>
      <c r="E5" s="4"/>
      <c r="F5" s="4">
        <v>1</v>
      </c>
      <c r="G5" s="4">
        <v>1</v>
      </c>
      <c r="H5" s="4">
        <v>1</v>
      </c>
      <c r="I5" s="4"/>
      <c r="J5" s="4"/>
      <c r="K5" s="4"/>
      <c r="L5" s="4"/>
      <c r="M5" s="4"/>
      <c r="N5" s="4"/>
      <c r="O5" s="4"/>
      <c r="P5" s="4"/>
      <c r="Q5" s="3"/>
      <c r="S5">
        <v>3</v>
      </c>
      <c r="T5">
        <v>1</v>
      </c>
    </row>
    <row r="6" spans="1:20">
      <c r="A6" s="7">
        <v>3</v>
      </c>
      <c r="B6" s="4"/>
      <c r="C6" s="4"/>
      <c r="D6" s="4"/>
      <c r="E6" s="4"/>
      <c r="F6" s="4">
        <v>1</v>
      </c>
      <c r="G6" s="4"/>
      <c r="H6" s="4"/>
      <c r="I6" s="4">
        <v>2</v>
      </c>
      <c r="J6" s="4">
        <v>1</v>
      </c>
      <c r="K6" s="5">
        <v>1</v>
      </c>
      <c r="L6" s="4">
        <v>1</v>
      </c>
      <c r="M6" s="4"/>
      <c r="N6" s="4"/>
      <c r="O6" s="4"/>
      <c r="P6" s="4"/>
      <c r="Q6" s="3"/>
    </row>
    <row r="7" spans="1:20">
      <c r="A7" s="7">
        <v>2</v>
      </c>
      <c r="B7" s="4"/>
      <c r="C7" s="4"/>
      <c r="D7" s="4">
        <v>1</v>
      </c>
      <c r="E7" s="4"/>
      <c r="F7" s="4"/>
      <c r="G7" s="4">
        <v>1</v>
      </c>
      <c r="H7" s="4"/>
      <c r="I7" s="4"/>
      <c r="J7" s="4">
        <v>2</v>
      </c>
      <c r="K7" s="5">
        <v>1</v>
      </c>
      <c r="L7" s="4"/>
      <c r="M7" s="4">
        <v>3</v>
      </c>
      <c r="N7" s="4">
        <v>2</v>
      </c>
      <c r="O7" s="4">
        <v>1</v>
      </c>
      <c r="P7" s="4"/>
      <c r="Q7" s="3"/>
    </row>
    <row r="8" spans="1:20">
      <c r="A8" s="7">
        <v>1</v>
      </c>
      <c r="B8" s="4"/>
      <c r="C8" s="4">
        <v>1</v>
      </c>
      <c r="D8" s="4"/>
      <c r="E8" s="4">
        <v>2</v>
      </c>
      <c r="F8" s="4"/>
      <c r="G8" s="4">
        <v>1</v>
      </c>
      <c r="H8" s="4">
        <v>3</v>
      </c>
      <c r="I8" s="4">
        <v>1</v>
      </c>
      <c r="J8" s="4"/>
      <c r="K8" s="5">
        <v>2</v>
      </c>
      <c r="L8" s="4">
        <v>4</v>
      </c>
      <c r="M8" s="4">
        <v>1</v>
      </c>
      <c r="N8" s="4">
        <v>3</v>
      </c>
      <c r="O8" s="4">
        <v>5</v>
      </c>
      <c r="P8" s="4">
        <v>7</v>
      </c>
      <c r="Q8" s="3"/>
    </row>
    <row r="9" spans="1:20">
      <c r="A9" s="7">
        <v>0</v>
      </c>
      <c r="B9" s="4">
        <v>8</v>
      </c>
      <c r="C9" s="4">
        <v>7</v>
      </c>
      <c r="D9" s="4">
        <v>7</v>
      </c>
      <c r="E9" s="4">
        <v>6</v>
      </c>
      <c r="F9" s="4">
        <v>7</v>
      </c>
      <c r="G9" s="4">
        <v>6</v>
      </c>
      <c r="H9" s="4">
        <v>5</v>
      </c>
      <c r="I9" s="4">
        <v>6</v>
      </c>
      <c r="J9" s="4">
        <v>6</v>
      </c>
      <c r="K9" s="5">
        <v>5</v>
      </c>
      <c r="L9" s="4">
        <v>4</v>
      </c>
      <c r="M9" s="4">
        <v>5</v>
      </c>
      <c r="N9" s="4">
        <v>4</v>
      </c>
      <c r="O9" s="4">
        <v>3</v>
      </c>
      <c r="P9" s="4">
        <v>2</v>
      </c>
      <c r="Q9" s="3"/>
    </row>
    <row r="10" spans="1:20">
      <c r="A10" s="8" t="s">
        <v>10</v>
      </c>
      <c r="B10" s="9">
        <f>SUMPRODUCT($A$2:$A$8,B2:B8)</f>
        <v>7</v>
      </c>
      <c r="C10" s="9">
        <f t="shared" ref="C10:P10" si="0">SUMPRODUCT($A$2:$A$8,C2:C8)</f>
        <v>7</v>
      </c>
      <c r="D10" s="9">
        <f t="shared" si="0"/>
        <v>7</v>
      </c>
      <c r="E10" s="9">
        <f t="shared" si="0"/>
        <v>7</v>
      </c>
      <c r="F10" s="9">
        <f t="shared" si="0"/>
        <v>7</v>
      </c>
      <c r="G10" s="9">
        <f t="shared" si="0"/>
        <v>7</v>
      </c>
      <c r="H10" s="9">
        <f t="shared" si="0"/>
        <v>7</v>
      </c>
      <c r="I10" s="9">
        <f t="shared" si="0"/>
        <v>7</v>
      </c>
      <c r="J10" s="9">
        <f t="shared" si="0"/>
        <v>7</v>
      </c>
      <c r="K10" s="9">
        <f t="shared" si="0"/>
        <v>7</v>
      </c>
      <c r="L10" s="9">
        <f t="shared" si="0"/>
        <v>7</v>
      </c>
      <c r="M10" s="9">
        <f t="shared" si="0"/>
        <v>7</v>
      </c>
      <c r="N10" s="9">
        <f t="shared" si="0"/>
        <v>7</v>
      </c>
      <c r="O10" s="9">
        <f t="shared" si="0"/>
        <v>7</v>
      </c>
      <c r="P10" s="9">
        <f t="shared" si="0"/>
        <v>7</v>
      </c>
      <c r="Q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0">
      <c r="A12" s="4" t="s">
        <v>7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6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3"/>
    </row>
    <row r="13" spans="1:20">
      <c r="A13" s="4" t="s">
        <v>8</v>
      </c>
      <c r="B13" s="4">
        <f>FACT(9)/(FACT(B2)*FACT(B9))</f>
        <v>9</v>
      </c>
      <c r="C13" s="4">
        <f>FACT(9)/(FACT(C3)*FACT(C8)*FACT(C9))</f>
        <v>72</v>
      </c>
      <c r="D13" s="4">
        <f>FACT(9)/(FACT(D4)*FACT(D7)*FACT(D9))</f>
        <v>72</v>
      </c>
      <c r="E13" s="4">
        <f>FACT(9)/(FACT(E4)*FACT(E8)*FACT(E9))</f>
        <v>252</v>
      </c>
      <c r="F13" s="4">
        <f>FACT(9)/(FACT(F5)*FACT(F6)*FACT(F9))</f>
        <v>72</v>
      </c>
      <c r="G13" s="4">
        <f>FACT(9)/(FACT(G5)*FACT(G7)*FACT(G8)*FACT(G9))</f>
        <v>504</v>
      </c>
      <c r="H13" s="4">
        <f>FACT(9)/(FACT(H5)*FACT(H8)*FACT(H9))</f>
        <v>504</v>
      </c>
      <c r="I13" s="4">
        <f>FACT(9)/(FACT(I6)*FACT(I8)*FACT(I9))</f>
        <v>252</v>
      </c>
      <c r="J13" s="4">
        <f>FACT(9)/(FACT(J6)*FACT(J7)*FACT(J9))</f>
        <v>252</v>
      </c>
      <c r="K13" s="5">
        <f>FACT(9)/(FACT(K6)*FACT(K7)*FACT(K8)*FACT(K9))</f>
        <v>1512</v>
      </c>
      <c r="L13" s="4">
        <f>FACT(9)/(FACT(L6)*FACT(L8)*FACT(L9))</f>
        <v>630</v>
      </c>
      <c r="M13" s="4">
        <f>FACT(9)/(FACT(M7)*FACT(M8)*FACT(M9))</f>
        <v>504</v>
      </c>
      <c r="N13" s="4">
        <f>FACT(9)/(FACT(N7)*FACT(N8)*FACT(N9))</f>
        <v>1260</v>
      </c>
      <c r="O13" s="4">
        <f>FACT(9)/(FACT(O7)*FACT(O8)*FACT(O9))</f>
        <v>504</v>
      </c>
      <c r="P13" s="4">
        <f>FACT(9)/(FACT(P8)*FACT(P9))</f>
        <v>36</v>
      </c>
      <c r="Q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</sheetData>
  <mergeCells count="1">
    <mergeCell ref="E1:L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ボルツマン分布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2020-04-18T04:09:06Z</dcterms:created>
  <dcterms:modified xsi:type="dcterms:W3CDTF">2020-04-20T12:06:51Z</dcterms:modified>
</cp:coreProperties>
</file>