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4680"/>
  </bookViews>
  <sheets>
    <sheet name="欠測" sheetId="1" r:id="rId1"/>
    <sheet name="寿命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/>
  <c r="K5"/>
  <c r="K6"/>
  <c r="H12" i="1" l="1"/>
  <c r="C14"/>
  <c r="D13"/>
  <c r="C13"/>
  <c r="D12"/>
  <c r="C12"/>
  <c r="T10"/>
  <c r="T11"/>
  <c r="T9"/>
  <c r="T13" s="1"/>
  <c r="S14"/>
  <c r="S13"/>
  <c r="T12"/>
  <c r="S12"/>
  <c r="O14"/>
  <c r="P13"/>
  <c r="O13"/>
  <c r="P12"/>
  <c r="O12"/>
  <c r="K11"/>
  <c r="L10"/>
  <c r="K10"/>
  <c r="L9"/>
  <c r="K9"/>
  <c r="H13"/>
  <c r="G14"/>
  <c r="G13"/>
  <c r="G12"/>
</calcChain>
</file>

<file path=xl/sharedStrings.xml><?xml version="1.0" encoding="utf-8"?>
<sst xmlns="http://schemas.openxmlformats.org/spreadsheetml/2006/main" count="32" uniqueCount="8">
  <si>
    <t>ID</t>
    <phoneticPr fontId="1"/>
  </si>
  <si>
    <t>年齢</t>
    <rPh sb="0" eb="2">
      <t>ネンレイ</t>
    </rPh>
    <phoneticPr fontId="1"/>
  </si>
  <si>
    <t>収入</t>
    <rPh sb="0" eb="2">
      <t>シュウニュウ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</si>
  <si>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</si>
  <si>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</si>
  <si>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相関係数</t>
    <rPh sb="0" eb="2">
      <t>ソウカン</t>
    </rPh>
    <rPh sb="2" eb="4">
      <t>ケイスウ</t>
    </rPh>
    <phoneticPr fontId="1"/>
  </si>
  <si>
    <t>Days</t>
  </si>
  <si>
    <t>No.</t>
    <phoneticPr fontId="1"/>
  </si>
</sst>
</file>

<file path=xl/styles.xml><?xml version="1.0" encoding="utf-8"?>
<styleSheet xmlns="http://schemas.openxmlformats.org/spreadsheetml/2006/main">
  <numFmts count="3">
    <numFmt numFmtId="176" formatCode="0.000"/>
    <numFmt numFmtId="177" formatCode="0.0"/>
    <numFmt numFmtId="183" formatCode="0.0_ "/>
  </numFmts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18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911476974469114"/>
          <c:y val="5.8666666666666679E-2"/>
          <c:w val="0.62107282044289924"/>
          <c:h val="0.76427590551181113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0.16573837855567911"/>
                  <c:y val="-0.201982806964410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欠測!$K$2:$K$8</c:f>
              <c:numCache>
                <c:formatCode>General</c:formatCode>
                <c:ptCount val="7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</c:numCache>
            </c:numRef>
          </c:xVal>
          <c:yVal>
            <c:numRef>
              <c:f>欠測!$L$2:$L$8</c:f>
              <c:numCache>
                <c:formatCode>General</c:formatCode>
                <c:ptCount val="7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900</c:v>
                </c:pt>
                <c:pt idx="4">
                  <c:v>600</c:v>
                </c:pt>
                <c:pt idx="5">
                  <c:v>900</c:v>
                </c:pt>
                <c:pt idx="6">
                  <c:v>700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BA4A-41EF-AC8B-26E72AA581DB}"/>
            </c:ext>
          </c:extLst>
        </c:ser>
        <c:dLbls/>
        <c:axId val="152226048"/>
        <c:axId val="152240512"/>
      </c:scatterChart>
      <c:valAx>
        <c:axId val="152226048"/>
        <c:scaling>
          <c:orientation val="minMax"/>
          <c:max val="60"/>
          <c:min val="2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年齢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240512"/>
        <c:crosses val="autoZero"/>
        <c:crossBetween val="midCat"/>
      </c:valAx>
      <c:valAx>
        <c:axId val="152240512"/>
        <c:scaling>
          <c:orientation val="minMax"/>
          <c:max val="1200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収入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226048"/>
        <c:crosses val="autoZero"/>
        <c:crossBetween val="midCat"/>
      </c:valAx>
    </c:plotArea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911476974469114"/>
          <c:y val="5.8666666666666679E-2"/>
          <c:w val="0.62107282044289924"/>
          <c:h val="0.76427590551181113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-8.9461544579654845E-3"/>
                  <c:y val="-6.9333333333333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欠測!$G$2:$G$11</c:f>
              <c:numCache>
                <c:formatCode>General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53</c:v>
                </c:pt>
                <c:pt idx="8">
                  <c:v>56</c:v>
                </c:pt>
                <c:pt idx="9">
                  <c:v>58</c:v>
                </c:pt>
              </c:numCache>
            </c:numRef>
          </c:xVal>
          <c:yVal>
            <c:numRef>
              <c:f>欠測!$H$2:$H$11</c:f>
              <c:numCache>
                <c:formatCode>General</c:formatCode>
                <c:ptCount val="10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900</c:v>
                </c:pt>
                <c:pt idx="4">
                  <c:v>600</c:v>
                </c:pt>
                <c:pt idx="5">
                  <c:v>900</c:v>
                </c:pt>
                <c:pt idx="6">
                  <c:v>700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714-4769-8820-D9A7FDC921E6}"/>
            </c:ext>
          </c:extLst>
        </c:ser>
        <c:dLbls/>
        <c:axId val="152290432"/>
        <c:axId val="152292352"/>
      </c:scatterChart>
      <c:valAx>
        <c:axId val="152290432"/>
        <c:scaling>
          <c:orientation val="minMax"/>
          <c:max val="60"/>
          <c:min val="2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年齢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292352"/>
        <c:crosses val="autoZero"/>
        <c:crossBetween val="midCat"/>
      </c:valAx>
      <c:valAx>
        <c:axId val="152292352"/>
        <c:scaling>
          <c:orientation val="minMax"/>
          <c:max val="1200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収入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290432"/>
        <c:crosses val="autoZero"/>
        <c:crossBetween val="midCat"/>
      </c:valAx>
    </c:plotArea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911476974469114"/>
          <c:y val="5.8666666666666679E-2"/>
          <c:w val="0.62107282044289924"/>
          <c:h val="0.76427590551181113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Pt>
            <c:idx val="7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4-F1AA-4C4B-B102-7600628A38AF}"/>
              </c:ext>
            </c:extLst>
          </c:dPt>
          <c:dPt>
            <c:idx val="8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6-F1AA-4C4B-B102-7600628A38AF}"/>
              </c:ext>
            </c:extLst>
          </c:dPt>
          <c:dPt>
            <c:idx val="9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5-F1AA-4C4B-B102-7600628A38AF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2.5978570860460629E-3"/>
                  <c:y val="-0.287975643044619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欠測!$O$2:$O$11</c:f>
              <c:numCache>
                <c:formatCode>General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53</c:v>
                </c:pt>
                <c:pt idx="8">
                  <c:v>56</c:v>
                </c:pt>
                <c:pt idx="9">
                  <c:v>58</c:v>
                </c:pt>
              </c:numCache>
            </c:numRef>
          </c:xVal>
          <c:yVal>
            <c:numRef>
              <c:f>欠測!$P$2:$P$11</c:f>
              <c:numCache>
                <c:formatCode>General</c:formatCode>
                <c:ptCount val="10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900</c:v>
                </c:pt>
                <c:pt idx="4">
                  <c:v>600</c:v>
                </c:pt>
                <c:pt idx="5">
                  <c:v>900</c:v>
                </c:pt>
                <c:pt idx="6">
                  <c:v>700</c:v>
                </c:pt>
                <c:pt idx="7">
                  <c:v>657.1</c:v>
                </c:pt>
                <c:pt idx="8">
                  <c:v>657.1</c:v>
                </c:pt>
                <c:pt idx="9">
                  <c:v>657.1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F1AA-4C4B-B102-7600628A38AF}"/>
            </c:ext>
          </c:extLst>
        </c:ser>
        <c:dLbls/>
        <c:axId val="152664320"/>
        <c:axId val="152674688"/>
      </c:scatterChart>
      <c:valAx>
        <c:axId val="152664320"/>
        <c:scaling>
          <c:orientation val="minMax"/>
          <c:max val="60"/>
          <c:min val="2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年齢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674688"/>
        <c:crosses val="autoZero"/>
        <c:crossBetween val="midCat"/>
      </c:valAx>
      <c:valAx>
        <c:axId val="152674688"/>
        <c:scaling>
          <c:orientation val="minMax"/>
          <c:max val="1200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収入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664320"/>
        <c:crosses val="autoZero"/>
        <c:crossBetween val="midCat"/>
      </c:valAx>
    </c:plotArea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911476974469114"/>
          <c:y val="5.8666666666666679E-2"/>
          <c:w val="0.62107282044289924"/>
          <c:h val="0.76427590551181113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7"/>
            <c:marker>
              <c:spPr>
                <a:solidFill>
                  <a:srgbClr val="FF33CC"/>
                </a:solidFill>
                <a:ln w="9525">
                  <a:solidFill>
                    <a:srgbClr val="FF33CC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6-5EE3-4BD1-BFFF-95633FF960F6}"/>
              </c:ext>
            </c:extLst>
          </c:dPt>
          <c:dPt>
            <c:idx val="8"/>
            <c:marker>
              <c:spPr>
                <a:solidFill>
                  <a:srgbClr val="FF33CC"/>
                </a:solidFill>
                <a:ln>
                  <a:solidFill>
                    <a:srgbClr val="FF33CC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5-5EE3-4BD1-BFFF-95633FF960F6}"/>
              </c:ext>
            </c:extLst>
          </c:dPt>
          <c:dPt>
            <c:idx val="9"/>
            <c:marker>
              <c:spPr>
                <a:solidFill>
                  <a:srgbClr val="FF33CC"/>
                </a:solidFill>
                <a:ln>
                  <a:solidFill>
                    <a:srgbClr val="FF33CC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4-5EE3-4BD1-BFFF-95633FF960F6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1.0469777866865903E-2"/>
                  <c:y val="-6.92335021241685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欠測!$S$2:$S$11</c:f>
              <c:numCache>
                <c:formatCode>General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53</c:v>
                </c:pt>
                <c:pt idx="8">
                  <c:v>56</c:v>
                </c:pt>
                <c:pt idx="9">
                  <c:v>58</c:v>
                </c:pt>
              </c:numCache>
            </c:numRef>
          </c:xVal>
          <c:yVal>
            <c:numRef>
              <c:f>欠測!$T$2:$T$11</c:f>
              <c:numCache>
                <c:formatCode>General</c:formatCode>
                <c:ptCount val="10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900</c:v>
                </c:pt>
                <c:pt idx="4">
                  <c:v>600</c:v>
                </c:pt>
                <c:pt idx="5">
                  <c:v>900</c:v>
                </c:pt>
                <c:pt idx="6">
                  <c:v>700</c:v>
                </c:pt>
                <c:pt idx="7" formatCode="0.0">
                  <c:v>876.10599999999999</c:v>
                </c:pt>
                <c:pt idx="8" formatCode="0.0">
                  <c:v>913.49199999999996</c:v>
                </c:pt>
                <c:pt idx="9" formatCode="0.0">
                  <c:v>938.41599999999994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5EE3-4BD1-BFFF-95633FF960F6}"/>
            </c:ext>
          </c:extLst>
        </c:ser>
        <c:dLbls/>
        <c:axId val="152767872"/>
        <c:axId val="152790528"/>
      </c:scatterChart>
      <c:valAx>
        <c:axId val="152767872"/>
        <c:scaling>
          <c:orientation val="minMax"/>
          <c:max val="60"/>
          <c:min val="2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年齢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790528"/>
        <c:crosses val="autoZero"/>
        <c:crossBetween val="midCat"/>
      </c:valAx>
      <c:valAx>
        <c:axId val="152790528"/>
        <c:scaling>
          <c:orientation val="minMax"/>
          <c:max val="1200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収入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767872"/>
        <c:crosses val="autoZero"/>
        <c:crossBetween val="midCat"/>
      </c:valAx>
    </c:plotArea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911476974469114"/>
          <c:y val="5.8666666666666679E-2"/>
          <c:w val="0.62107282044289924"/>
          <c:h val="0.76427590551181113"/>
        </c:manualLayout>
      </c:layout>
      <c:scatterChart>
        <c:scatterStyle val="lineMarker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Pt>
            <c:idx val="7"/>
            <c:marker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2-3EA8-450F-8F2D-6414C4049C51}"/>
              </c:ext>
            </c:extLst>
          </c:dPt>
          <c:dPt>
            <c:idx val="8"/>
            <c:marker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3-3EA8-450F-8F2D-6414C4049C51}"/>
              </c:ext>
            </c:extLst>
          </c:dPt>
          <c:dPt>
            <c:idx val="9"/>
            <c:marker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1-3EA8-450F-8F2D-6414C4049C51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-1.2672886637389073E-2"/>
                  <c:y val="-0.170302922973058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欠測!$C$2:$C$11</c:f>
              <c:numCache>
                <c:formatCode>General</c:formatCode>
                <c:ptCount val="10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53</c:v>
                </c:pt>
                <c:pt idx="8">
                  <c:v>56</c:v>
                </c:pt>
                <c:pt idx="9">
                  <c:v>58</c:v>
                </c:pt>
              </c:numCache>
            </c:numRef>
          </c:xVal>
          <c:yVal>
            <c:numRef>
              <c:f>欠測!$D$2:$D$11</c:f>
              <c:numCache>
                <c:formatCode>General</c:formatCode>
                <c:ptCount val="10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900</c:v>
                </c:pt>
                <c:pt idx="4">
                  <c:v>600</c:v>
                </c:pt>
                <c:pt idx="5">
                  <c:v>900</c:v>
                </c:pt>
                <c:pt idx="6">
                  <c:v>700</c:v>
                </c:pt>
                <c:pt idx="7">
                  <c:v>1000</c:v>
                </c:pt>
                <c:pt idx="8">
                  <c:v>800</c:v>
                </c:pt>
                <c:pt idx="9">
                  <c:v>1100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EA8-450F-8F2D-6414C4049C51}"/>
            </c:ext>
          </c:extLst>
        </c:ser>
        <c:dLbls/>
        <c:axId val="152811392"/>
        <c:axId val="152709760"/>
      </c:scatterChart>
      <c:valAx>
        <c:axId val="152811392"/>
        <c:scaling>
          <c:orientation val="minMax"/>
          <c:max val="60"/>
          <c:min val="2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年齢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709760"/>
        <c:crosses val="autoZero"/>
        <c:crossBetween val="midCat"/>
      </c:valAx>
      <c:valAx>
        <c:axId val="152709760"/>
        <c:scaling>
          <c:orientation val="minMax"/>
          <c:min val="3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収入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2811392"/>
        <c:crosses val="autoZero"/>
        <c:crossBetween val="midCat"/>
      </c:valAx>
    </c:plotArea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15</xdr:row>
      <xdr:rowOff>1</xdr:rowOff>
    </xdr:from>
    <xdr:to>
      <xdr:col>12</xdr:col>
      <xdr:colOff>152400</xdr:colOff>
      <xdr:row>28</xdr:row>
      <xdr:rowOff>152401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14</xdr:row>
      <xdr:rowOff>161925</xdr:rowOff>
    </xdr:from>
    <xdr:to>
      <xdr:col>8</xdr:col>
      <xdr:colOff>161925</xdr:colOff>
      <xdr:row>28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485775</xdr:colOff>
      <xdr:row>15</xdr:row>
      <xdr:rowOff>0</xdr:rowOff>
    </xdr:from>
    <xdr:to>
      <xdr:col>16</xdr:col>
      <xdr:colOff>133350</xdr:colOff>
      <xdr:row>28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142875</xdr:colOff>
      <xdr:row>28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142875</xdr:colOff>
      <xdr:row>28</xdr:row>
      <xdr:rowOff>154132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"/>
  <sheetViews>
    <sheetView tabSelected="1" zoomScale="90" zoomScaleNormal="90" workbookViewId="0">
      <selection activeCell="T9" sqref="T9"/>
    </sheetView>
  </sheetViews>
  <sheetFormatPr defaultRowHeight="13.2"/>
  <cols>
    <col min="5" max="5" width="7" customWidth="1"/>
    <col min="6" max="6" width="9" style="1"/>
    <col min="9" max="9" width="6.33203125" customWidth="1"/>
    <col min="13" max="13" width="6.44140625" customWidth="1"/>
    <col min="17" max="17" width="6" customWidth="1"/>
  </cols>
  <sheetData>
    <row r="1" spans="2:20">
      <c r="B1" s="2" t="s">
        <v>0</v>
      </c>
      <c r="C1" s="2" t="s">
        <v>1</v>
      </c>
      <c r="D1" s="2" t="s">
        <v>2</v>
      </c>
      <c r="F1" s="2" t="s">
        <v>0</v>
      </c>
      <c r="G1" s="2" t="s">
        <v>1</v>
      </c>
      <c r="H1" s="2" t="s">
        <v>2</v>
      </c>
      <c r="J1" s="2" t="s">
        <v>0</v>
      </c>
      <c r="K1" s="2" t="s">
        <v>1</v>
      </c>
      <c r="L1" s="2" t="s">
        <v>2</v>
      </c>
      <c r="N1" s="2" t="s">
        <v>0</v>
      </c>
      <c r="O1" s="2" t="s">
        <v>1</v>
      </c>
      <c r="P1" s="2" t="s">
        <v>2</v>
      </c>
      <c r="R1" s="2" t="s">
        <v>0</v>
      </c>
      <c r="S1" s="2" t="s">
        <v>1</v>
      </c>
      <c r="T1" s="2" t="s">
        <v>2</v>
      </c>
    </row>
    <row r="2" spans="2:20">
      <c r="B2" s="2">
        <v>1</v>
      </c>
      <c r="C2" s="2">
        <v>25</v>
      </c>
      <c r="D2" s="2">
        <v>400</v>
      </c>
      <c r="F2" s="2">
        <v>1</v>
      </c>
      <c r="G2" s="2">
        <v>25</v>
      </c>
      <c r="H2" s="2">
        <v>400</v>
      </c>
      <c r="J2" s="2">
        <v>1</v>
      </c>
      <c r="K2" s="2">
        <v>25</v>
      </c>
      <c r="L2" s="2">
        <v>400</v>
      </c>
      <c r="N2" s="2">
        <v>1</v>
      </c>
      <c r="O2" s="2">
        <v>25</v>
      </c>
      <c r="P2" s="2">
        <v>400</v>
      </c>
      <c r="R2" s="2">
        <v>1</v>
      </c>
      <c r="S2" s="2">
        <v>25</v>
      </c>
      <c r="T2" s="2">
        <v>400</v>
      </c>
    </row>
    <row r="3" spans="2:20">
      <c r="B3" s="2">
        <v>2</v>
      </c>
      <c r="C3" s="2">
        <v>28</v>
      </c>
      <c r="D3" s="2">
        <v>500</v>
      </c>
      <c r="F3" s="2">
        <v>2</v>
      </c>
      <c r="G3" s="2">
        <v>28</v>
      </c>
      <c r="H3" s="2">
        <v>500</v>
      </c>
      <c r="J3" s="2">
        <v>2</v>
      </c>
      <c r="K3" s="2">
        <v>28</v>
      </c>
      <c r="L3" s="2">
        <v>500</v>
      </c>
      <c r="N3" s="2">
        <v>2</v>
      </c>
      <c r="O3" s="2">
        <v>28</v>
      </c>
      <c r="P3" s="2">
        <v>500</v>
      </c>
      <c r="R3" s="2">
        <v>2</v>
      </c>
      <c r="S3" s="2">
        <v>28</v>
      </c>
      <c r="T3" s="2">
        <v>500</v>
      </c>
    </row>
    <row r="4" spans="2:20">
      <c r="B4" s="2">
        <v>3</v>
      </c>
      <c r="C4" s="2">
        <v>30</v>
      </c>
      <c r="D4" s="2">
        <v>600</v>
      </c>
      <c r="F4" s="2">
        <v>3</v>
      </c>
      <c r="G4" s="2">
        <v>30</v>
      </c>
      <c r="H4" s="2">
        <v>600</v>
      </c>
      <c r="J4" s="2">
        <v>3</v>
      </c>
      <c r="K4" s="2">
        <v>30</v>
      </c>
      <c r="L4" s="2">
        <v>600</v>
      </c>
      <c r="N4" s="2">
        <v>3</v>
      </c>
      <c r="O4" s="2">
        <v>30</v>
      </c>
      <c r="P4" s="2">
        <v>600</v>
      </c>
      <c r="R4" s="2">
        <v>3</v>
      </c>
      <c r="S4" s="2">
        <v>30</v>
      </c>
      <c r="T4" s="2">
        <v>600</v>
      </c>
    </row>
    <row r="5" spans="2:20">
      <c r="B5" s="2">
        <v>4</v>
      </c>
      <c r="C5" s="2">
        <v>32</v>
      </c>
      <c r="D5" s="2">
        <v>900</v>
      </c>
      <c r="F5" s="2">
        <v>4</v>
      </c>
      <c r="G5" s="2">
        <v>32</v>
      </c>
      <c r="H5" s="2">
        <v>900</v>
      </c>
      <c r="J5" s="2">
        <v>4</v>
      </c>
      <c r="K5" s="2">
        <v>32</v>
      </c>
      <c r="L5" s="2">
        <v>900</v>
      </c>
      <c r="N5" s="2">
        <v>4</v>
      </c>
      <c r="O5" s="2">
        <v>32</v>
      </c>
      <c r="P5" s="2">
        <v>900</v>
      </c>
      <c r="R5" s="2">
        <v>4</v>
      </c>
      <c r="S5" s="2">
        <v>32</v>
      </c>
      <c r="T5" s="2">
        <v>900</v>
      </c>
    </row>
    <row r="6" spans="2:20">
      <c r="B6" s="2">
        <v>5</v>
      </c>
      <c r="C6" s="2">
        <v>40</v>
      </c>
      <c r="D6" s="2">
        <v>600</v>
      </c>
      <c r="F6" s="2">
        <v>5</v>
      </c>
      <c r="G6" s="2">
        <v>40</v>
      </c>
      <c r="H6" s="2">
        <v>600</v>
      </c>
      <c r="J6" s="2">
        <v>5</v>
      </c>
      <c r="K6" s="2">
        <v>40</v>
      </c>
      <c r="L6" s="2">
        <v>600</v>
      </c>
      <c r="N6" s="2">
        <v>5</v>
      </c>
      <c r="O6" s="2">
        <v>40</v>
      </c>
      <c r="P6" s="2">
        <v>600</v>
      </c>
      <c r="R6" s="2">
        <v>5</v>
      </c>
      <c r="S6" s="2">
        <v>40</v>
      </c>
      <c r="T6" s="2">
        <v>600</v>
      </c>
    </row>
    <row r="7" spans="2:20">
      <c r="B7" s="2">
        <v>6</v>
      </c>
      <c r="C7" s="2">
        <v>45</v>
      </c>
      <c r="D7" s="2">
        <v>900</v>
      </c>
      <c r="F7" s="2">
        <v>6</v>
      </c>
      <c r="G7" s="2">
        <v>45</v>
      </c>
      <c r="H7" s="2">
        <v>900</v>
      </c>
      <c r="J7" s="2">
        <v>6</v>
      </c>
      <c r="K7" s="2">
        <v>45</v>
      </c>
      <c r="L7" s="2">
        <v>900</v>
      </c>
      <c r="N7" s="2">
        <v>6</v>
      </c>
      <c r="O7" s="2">
        <v>45</v>
      </c>
      <c r="P7" s="2">
        <v>900</v>
      </c>
      <c r="R7" s="2">
        <v>6</v>
      </c>
      <c r="S7" s="2">
        <v>45</v>
      </c>
      <c r="T7" s="2">
        <v>900</v>
      </c>
    </row>
    <row r="8" spans="2:20">
      <c r="B8" s="2">
        <v>7</v>
      </c>
      <c r="C8" s="2">
        <v>48</v>
      </c>
      <c r="D8" s="2">
        <v>700</v>
      </c>
      <c r="F8" s="2">
        <v>7</v>
      </c>
      <c r="G8" s="2">
        <v>48</v>
      </c>
      <c r="H8" s="2">
        <v>700</v>
      </c>
      <c r="J8" s="2">
        <v>7</v>
      </c>
      <c r="K8" s="2">
        <v>48</v>
      </c>
      <c r="L8" s="2">
        <v>700</v>
      </c>
      <c r="N8" s="2">
        <v>7</v>
      </c>
      <c r="O8" s="2">
        <v>48</v>
      </c>
      <c r="P8" s="2">
        <v>700</v>
      </c>
      <c r="R8" s="2">
        <v>7</v>
      </c>
      <c r="S8" s="2">
        <v>48</v>
      </c>
      <c r="T8" s="2">
        <v>700</v>
      </c>
    </row>
    <row r="9" spans="2:20">
      <c r="B9" s="2">
        <v>8</v>
      </c>
      <c r="C9" s="2">
        <v>53</v>
      </c>
      <c r="D9" s="6">
        <v>1000</v>
      </c>
      <c r="F9" s="2">
        <v>8</v>
      </c>
      <c r="G9" s="2">
        <v>53</v>
      </c>
      <c r="H9" s="4"/>
      <c r="J9" s="2" t="s">
        <v>3</v>
      </c>
      <c r="K9" s="3">
        <f>AVERAGE(K2:K8)</f>
        <v>35.428571428571431</v>
      </c>
      <c r="L9" s="3">
        <f>AVERAGE(L2:L8)</f>
        <v>657.14285714285711</v>
      </c>
      <c r="N9" s="2">
        <v>8</v>
      </c>
      <c r="O9" s="2">
        <v>53</v>
      </c>
      <c r="P9" s="4">
        <v>657.1</v>
      </c>
      <c r="R9" s="2">
        <v>8</v>
      </c>
      <c r="S9" s="2">
        <v>53</v>
      </c>
      <c r="T9" s="5">
        <f>S9*12.462+215.62</f>
        <v>876.10599999999999</v>
      </c>
    </row>
    <row r="10" spans="2:20">
      <c r="B10" s="2">
        <v>9</v>
      </c>
      <c r="C10" s="2">
        <v>56</v>
      </c>
      <c r="D10" s="6">
        <v>800</v>
      </c>
      <c r="F10" s="2">
        <v>9</v>
      </c>
      <c r="G10" s="2">
        <v>56</v>
      </c>
      <c r="H10" s="4"/>
      <c r="J10" s="2" t="s">
        <v>4</v>
      </c>
      <c r="K10" s="3">
        <f>STDEV(K2:K8)</f>
        <v>8.904252595569961</v>
      </c>
      <c r="L10" s="3">
        <f>STDEV(L2:L8)</f>
        <v>190.23794624226844</v>
      </c>
      <c r="N10" s="2">
        <v>9</v>
      </c>
      <c r="O10" s="2">
        <v>56</v>
      </c>
      <c r="P10" s="4">
        <v>657.1</v>
      </c>
      <c r="R10" s="2">
        <v>9</v>
      </c>
      <c r="S10" s="2">
        <v>56</v>
      </c>
      <c r="T10" s="5">
        <f t="shared" ref="T10:T11" si="0">S10*12.462+215.62</f>
        <v>913.49199999999996</v>
      </c>
    </row>
    <row r="11" spans="2:20">
      <c r="B11" s="2">
        <v>10</v>
      </c>
      <c r="C11" s="2">
        <v>58</v>
      </c>
      <c r="D11" s="6">
        <v>1100</v>
      </c>
      <c r="F11" s="2">
        <v>10</v>
      </c>
      <c r="G11" s="2">
        <v>58</v>
      </c>
      <c r="H11" s="4"/>
      <c r="J11" s="2" t="s">
        <v>5</v>
      </c>
      <c r="K11" s="7">
        <f>CORREL(K2:K8,L2:L8)</f>
        <v>0.58331639886006459</v>
      </c>
      <c r="L11" s="8"/>
      <c r="N11" s="2">
        <v>10</v>
      </c>
      <c r="O11" s="2">
        <v>58</v>
      </c>
      <c r="P11" s="4">
        <v>657.1</v>
      </c>
      <c r="R11" s="2">
        <v>10</v>
      </c>
      <c r="S11" s="2">
        <v>58</v>
      </c>
      <c r="T11" s="5">
        <f t="shared" si="0"/>
        <v>938.41599999999994</v>
      </c>
    </row>
    <row r="12" spans="2:20">
      <c r="B12" s="2" t="s">
        <v>3</v>
      </c>
      <c r="C12" s="2">
        <f>AVERAGE(C2:C11)</f>
        <v>41.5</v>
      </c>
      <c r="D12" s="3">
        <f>AVERAGE(D2:D11)</f>
        <v>750</v>
      </c>
      <c r="F12" s="2" t="s">
        <v>3</v>
      </c>
      <c r="G12" s="2">
        <f>AVERAGE(G2:G11)</f>
        <v>41.5</v>
      </c>
      <c r="H12" s="3">
        <f>AVERAGE(H2:H11)</f>
        <v>657.14285714285711</v>
      </c>
      <c r="N12" s="2" t="s">
        <v>3</v>
      </c>
      <c r="O12" s="2">
        <f>AVERAGE(O2:O11)</f>
        <v>41.5</v>
      </c>
      <c r="P12" s="3">
        <f>AVERAGE(P2:P11)</f>
        <v>657.13000000000011</v>
      </c>
      <c r="R12" s="2" t="s">
        <v>3</v>
      </c>
      <c r="S12" s="2">
        <f>AVERAGE(S2:S11)</f>
        <v>41.5</v>
      </c>
      <c r="T12" s="3">
        <f>AVERAGE(T2:T11)</f>
        <v>732.80140000000006</v>
      </c>
    </row>
    <row r="13" spans="2:20">
      <c r="B13" s="2" t="s">
        <v>4</v>
      </c>
      <c r="C13" s="3">
        <f>STDEV(C2:C11)</f>
        <v>12.240642684652361</v>
      </c>
      <c r="D13" s="3">
        <f>STDEV(D2:D11)</f>
        <v>227.3030282830976</v>
      </c>
      <c r="F13" s="2" t="s">
        <v>4</v>
      </c>
      <c r="G13" s="3">
        <f>STDEV(G2:G11)</f>
        <v>12.240642684652361</v>
      </c>
      <c r="H13" s="3">
        <f>STDEV(H2:H11)</f>
        <v>190.23794624226844</v>
      </c>
      <c r="N13" s="2" t="s">
        <v>4</v>
      </c>
      <c r="O13" s="3">
        <f>STDEV(O2:O11)</f>
        <v>12.240642684652361</v>
      </c>
      <c r="P13" s="3">
        <f>STDEV(P2:P11)</f>
        <v>155.32863404908804</v>
      </c>
      <c r="R13" s="2" t="s">
        <v>4</v>
      </c>
      <c r="S13" s="3">
        <f>STDEV(S2:S11)</f>
        <v>12.240642684652361</v>
      </c>
      <c r="T13" s="3">
        <f>STDEV(T2:T11)</f>
        <v>197.95482872401863</v>
      </c>
    </row>
    <row r="14" spans="2:20">
      <c r="B14" s="2" t="s">
        <v>5</v>
      </c>
      <c r="C14" s="7">
        <f>CORREL(C2:C11,D2:D11)</f>
        <v>0.7687387655716662</v>
      </c>
      <c r="D14" s="8"/>
      <c r="F14" s="2" t="s">
        <v>5</v>
      </c>
      <c r="G14" s="7">
        <f>CORREL(G2:G11,H2:H11)</f>
        <v>0.58331639886006459</v>
      </c>
      <c r="H14" s="8"/>
      <c r="N14" s="2" t="s">
        <v>5</v>
      </c>
      <c r="O14" s="7">
        <f>CORREL(O2:O11,P2:P11)</f>
        <v>0.3463525226500424</v>
      </c>
      <c r="P14" s="8"/>
      <c r="R14" s="2" t="s">
        <v>5</v>
      </c>
      <c r="S14" s="7">
        <f>CORREL(S2:S11,T2:T11)</f>
        <v>0.77058113572226872</v>
      </c>
      <c r="T14" s="8"/>
    </row>
  </sheetData>
  <mergeCells count="5">
    <mergeCell ref="G14:H14"/>
    <mergeCell ref="K11:L11"/>
    <mergeCell ref="O14:P14"/>
    <mergeCell ref="S14:T14"/>
    <mergeCell ref="C14:D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"/>
  <sheetViews>
    <sheetView workbookViewId="0">
      <selection activeCell="I6" sqref="I6"/>
    </sheetView>
  </sheetViews>
  <sheetFormatPr defaultRowHeight="13.2"/>
  <cols>
    <col min="1" max="1" width="6.21875" bestFit="1" customWidth="1"/>
    <col min="2" max="6" width="2.6640625" bestFit="1" customWidth="1"/>
    <col min="7" max="8" width="3.77734375" bestFit="1" customWidth="1"/>
    <col min="9" max="9" width="6.5546875" bestFit="1" customWidth="1"/>
    <col min="10" max="10" width="3.77734375" bestFit="1" customWidth="1"/>
    <col min="11" max="11" width="5.5546875" bestFit="1" customWidth="1"/>
  </cols>
  <sheetData>
    <row r="2" spans="1:11" ht="14.4">
      <c r="A2" s="9" t="s">
        <v>7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</row>
    <row r="3" spans="1:11" ht="14.4">
      <c r="A3" s="9" t="s">
        <v>6</v>
      </c>
      <c r="B3" s="10">
        <v>1</v>
      </c>
      <c r="C3" s="10">
        <v>2</v>
      </c>
      <c r="D3" s="10">
        <v>3</v>
      </c>
      <c r="E3" s="10">
        <v>7</v>
      </c>
      <c r="F3" s="10">
        <v>8</v>
      </c>
      <c r="G3" s="10">
        <v>12</v>
      </c>
      <c r="H3" s="10">
        <v>24</v>
      </c>
      <c r="I3" s="10">
        <v>30</v>
      </c>
      <c r="J3" s="11">
        <v>31</v>
      </c>
      <c r="K3" s="11">
        <v>31</v>
      </c>
    </row>
    <row r="5" spans="1:11">
      <c r="I5" s="12">
        <f>AVERAGE(B3:I3)</f>
        <v>10.875</v>
      </c>
      <c r="K5" s="12">
        <f>AVERAGE(B3:K3)</f>
        <v>14.9</v>
      </c>
    </row>
    <row r="6" spans="1:11">
      <c r="K6">
        <f>SUM(B3:K3)/8</f>
        <v>18.625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欠測</vt:lpstr>
      <vt:lpstr>寿命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2020-03-06T00:43:33Z</dcterms:created>
  <dcterms:modified xsi:type="dcterms:W3CDTF">2020-03-09T09:12:00Z</dcterms:modified>
</cp:coreProperties>
</file>