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248" activeTab="2"/>
  </bookViews>
  <sheets>
    <sheet name="白赤玉" sheetId="1" r:id="rId1"/>
    <sheet name="ﾓﾝﾃｨｰﾎｰﾙ" sheetId="2" r:id="rId2"/>
    <sheet name="ペスト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/>
  <c r="C16" l="1"/>
  <c r="C12"/>
  <c r="B12"/>
  <c r="C6"/>
  <c r="B6"/>
  <c r="D19" i="2"/>
  <c r="C19"/>
  <c r="B19"/>
  <c r="B8"/>
  <c r="C13"/>
  <c r="D13"/>
  <c r="B13"/>
  <c r="C21" i="1" l="1"/>
  <c r="B21"/>
  <c r="C10"/>
  <c r="C9"/>
  <c r="B10"/>
  <c r="B9"/>
</calcChain>
</file>

<file path=xl/sharedStrings.xml><?xml version="1.0" encoding="utf-8"?>
<sst xmlns="http://schemas.openxmlformats.org/spreadsheetml/2006/main" count="51" uniqueCount="30">
  <si>
    <t>白</t>
    <rPh sb="0" eb="1">
      <t>シロ</t>
    </rPh>
    <phoneticPr fontId="1"/>
  </si>
  <si>
    <t>赤</t>
    <rPh sb="0" eb="1">
      <t>アカ</t>
    </rPh>
    <phoneticPr fontId="1"/>
  </si>
  <si>
    <t>ツボａ</t>
    <phoneticPr fontId="1"/>
  </si>
  <si>
    <t>ツボｂ</t>
    <phoneticPr fontId="1"/>
  </si>
  <si>
    <t>尤度</t>
    <rPh sb="0" eb="2">
      <t>ユウド</t>
    </rPh>
    <phoneticPr fontId="1"/>
  </si>
  <si>
    <t>Ha</t>
    <phoneticPr fontId="1"/>
  </si>
  <si>
    <t>Hb</t>
    <phoneticPr fontId="1"/>
  </si>
  <si>
    <t>事前確率</t>
    <rPh sb="0" eb="2">
      <t>ジゼン</t>
    </rPh>
    <rPh sb="2" eb="4">
      <t>カクリツ</t>
    </rPh>
    <phoneticPr fontId="1"/>
  </si>
  <si>
    <t>データ</t>
    <phoneticPr fontId="1"/>
  </si>
  <si>
    <t>事後確率</t>
    <rPh sb="0" eb="2">
      <t>ジゴ</t>
    </rPh>
    <rPh sb="2" eb="4">
      <t>カクリツ</t>
    </rPh>
    <phoneticPr fontId="1"/>
  </si>
  <si>
    <t>各々のツボから取り出す確率</t>
    <rPh sb="0" eb="2">
      <t>オノオノ</t>
    </rPh>
    <rPh sb="7" eb="8">
      <t>ト</t>
    </rPh>
    <rPh sb="9" eb="10">
      <t>ダ</t>
    </rPh>
    <rPh sb="11" eb="13">
      <t>カクリツ</t>
    </rPh>
    <phoneticPr fontId="1"/>
  </si>
  <si>
    <t>ツボの選択する確率</t>
    <rPh sb="3" eb="5">
      <t>センタク</t>
    </rPh>
    <rPh sb="7" eb="9">
      <t>カクリツ</t>
    </rPh>
    <phoneticPr fontId="1"/>
  </si>
  <si>
    <t>指定する色</t>
    <rPh sb="0" eb="2">
      <t>シテイ</t>
    </rPh>
    <rPh sb="4" eb="5">
      <t>イロ</t>
    </rPh>
    <phoneticPr fontId="1"/>
  </si>
  <si>
    <t>指定した色がどちらのツボのものか</t>
    <rPh sb="0" eb="2">
      <t>シテイ</t>
    </rPh>
    <rPh sb="4" eb="5">
      <t>イロ</t>
    </rPh>
    <phoneticPr fontId="1"/>
  </si>
  <si>
    <t>各ドアに車がいる確率</t>
    <rPh sb="0" eb="1">
      <t>カク</t>
    </rPh>
    <rPh sb="4" eb="5">
      <t>クルマ</t>
    </rPh>
    <rPh sb="8" eb="10">
      <t>カクリツ</t>
    </rPh>
    <phoneticPr fontId="1"/>
  </si>
  <si>
    <t>ドアA</t>
    <phoneticPr fontId="1"/>
  </si>
  <si>
    <t>ドアB</t>
    <phoneticPr fontId="1"/>
  </si>
  <si>
    <t>ドアC</t>
    <phoneticPr fontId="1"/>
  </si>
  <si>
    <t>原因</t>
    <rPh sb="0" eb="2">
      <t>ゲンイン</t>
    </rPh>
    <phoneticPr fontId="1"/>
  </si>
  <si>
    <t>A</t>
    <phoneticPr fontId="1"/>
  </si>
  <si>
    <t>参加者選択ドア</t>
    <rPh sb="0" eb="2">
      <t>サンカ</t>
    </rPh>
    <rPh sb="2" eb="3">
      <t>シャ</t>
    </rPh>
    <rPh sb="3" eb="5">
      <t>センタク</t>
    </rPh>
    <phoneticPr fontId="1"/>
  </si>
  <si>
    <t>車がいるドア（原因）</t>
    <rPh sb="0" eb="1">
      <t>クルマ</t>
    </rPh>
    <rPh sb="7" eb="9">
      <t>ゲンイン</t>
    </rPh>
    <phoneticPr fontId="1"/>
  </si>
  <si>
    <t>ドアCをあける確率（結果）</t>
    <rPh sb="7" eb="9">
      <t>カクリツ</t>
    </rPh>
    <rPh sb="10" eb="12">
      <t>ケッカ</t>
    </rPh>
    <phoneticPr fontId="1"/>
  </si>
  <si>
    <t>2回目に選択するドアで当たる確率</t>
    <rPh sb="1" eb="3">
      <t>カイメ</t>
    </rPh>
    <rPh sb="4" eb="6">
      <t>センタク</t>
    </rPh>
    <rPh sb="11" eb="12">
      <t>ア</t>
    </rPh>
    <rPh sb="14" eb="16">
      <t>カクリツ</t>
    </rPh>
    <phoneticPr fontId="1"/>
  </si>
  <si>
    <t>ペスト</t>
    <phoneticPr fontId="1"/>
  </si>
  <si>
    <t>ペスト以外</t>
    <rPh sb="3" eb="5">
      <t>イガイ</t>
    </rPh>
    <phoneticPr fontId="1"/>
  </si>
  <si>
    <t>子供人数</t>
    <rPh sb="0" eb="2">
      <t>コドモ</t>
    </rPh>
    <rPh sb="2" eb="4">
      <t>ニンズウ</t>
    </rPh>
    <phoneticPr fontId="1"/>
  </si>
  <si>
    <t>死亡人数</t>
    <rPh sb="0" eb="2">
      <t>シボウ</t>
    </rPh>
    <rPh sb="2" eb="4">
      <t>ニンズウ</t>
    </rPh>
    <phoneticPr fontId="1"/>
  </si>
  <si>
    <t>高熱</t>
    <rPh sb="0" eb="2">
      <t>コウネツ</t>
    </rPh>
    <phoneticPr fontId="1"/>
  </si>
  <si>
    <t>高熱の原因</t>
    <rPh sb="0" eb="2">
      <t>コウネツ</t>
    </rPh>
    <rPh sb="3" eb="5">
      <t>ゲンイン</t>
    </rPh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</si>
</sst>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"/>
  </numFmts>
  <fonts count="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324892</xdr:colOff>
      <xdr:row>1</xdr:row>
      <xdr:rowOff>95249</xdr:rowOff>
    </xdr:from>
    <xdr:to>
      <xdr:col>13</xdr:col>
      <xdr:colOff>304799</xdr:colOff>
      <xdr:row>11</xdr:row>
      <xdr:rowOff>28209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1617" y="266699"/>
          <a:ext cx="5466307" cy="164746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12</xdr:row>
      <xdr:rowOff>52260</xdr:rowOff>
    </xdr:from>
    <xdr:to>
      <xdr:col>13</xdr:col>
      <xdr:colOff>276225</xdr:colOff>
      <xdr:row>21</xdr:row>
      <xdr:rowOff>50911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57725" y="2109660"/>
          <a:ext cx="5381625" cy="154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40558</xdr:colOff>
      <xdr:row>1</xdr:row>
      <xdr:rowOff>47625</xdr:rowOff>
    </xdr:from>
    <xdr:to>
      <xdr:col>12</xdr:col>
      <xdr:colOff>370392</xdr:colOff>
      <xdr:row>10</xdr:row>
      <xdr:rowOff>18681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5383" y="219075"/>
          <a:ext cx="4444634" cy="1514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workbookViewId="0">
      <selection activeCell="G22" sqref="G22"/>
    </sheetView>
  </sheetViews>
  <sheetFormatPr defaultRowHeight="13.2"/>
  <sheetData>
    <row r="3" spans="1:3">
      <c r="B3" s="4" t="s">
        <v>2</v>
      </c>
      <c r="C3" s="4" t="s">
        <v>3</v>
      </c>
    </row>
    <row r="4" spans="1:3">
      <c r="A4" t="s">
        <v>0</v>
      </c>
      <c r="B4">
        <v>2</v>
      </c>
      <c r="C4">
        <v>4</v>
      </c>
    </row>
    <row r="5" spans="1:3">
      <c r="A5" t="s">
        <v>1</v>
      </c>
      <c r="B5">
        <v>3</v>
      </c>
      <c r="C5">
        <v>8</v>
      </c>
    </row>
    <row r="7" spans="1:3">
      <c r="A7" s="5" t="s">
        <v>4</v>
      </c>
      <c r="B7" t="s">
        <v>10</v>
      </c>
    </row>
    <row r="8" spans="1:3">
      <c r="B8" s="4" t="s">
        <v>5</v>
      </c>
      <c r="C8" s="4" t="s">
        <v>6</v>
      </c>
    </row>
    <row r="9" spans="1:3">
      <c r="A9" t="s">
        <v>0</v>
      </c>
      <c r="B9" s="1">
        <f>$B$4/($B$4+$B$5)</f>
        <v>0.4</v>
      </c>
      <c r="C9" s="1">
        <f>$C$4/($C$4+$C$5)</f>
        <v>0.33333333333333331</v>
      </c>
    </row>
    <row r="10" spans="1:3">
      <c r="A10" t="s">
        <v>1</v>
      </c>
      <c r="B10" s="1">
        <f>$B$5/($B$4+$B$5)</f>
        <v>0.6</v>
      </c>
      <c r="C10" s="1">
        <f>$C$5/($C$4+$C$5)</f>
        <v>0.66666666666666663</v>
      </c>
    </row>
    <row r="11" spans="1:3">
      <c r="B11" s="1"/>
      <c r="C11" s="1"/>
    </row>
    <row r="12" spans="1:3">
      <c r="A12" s="5" t="s">
        <v>7</v>
      </c>
      <c r="B12" t="s">
        <v>11</v>
      </c>
    </row>
    <row r="13" spans="1:3">
      <c r="B13" s="4" t="s">
        <v>5</v>
      </c>
      <c r="C13" s="4" t="s">
        <v>6</v>
      </c>
    </row>
    <row r="14" spans="1:3">
      <c r="B14">
        <v>0.5</v>
      </c>
      <c r="C14">
        <v>0.5</v>
      </c>
    </row>
    <row r="16" spans="1:3">
      <c r="A16" s="5" t="s">
        <v>8</v>
      </c>
      <c r="B16" t="s">
        <v>12</v>
      </c>
    </row>
    <row r="17" spans="1:3">
      <c r="B17" t="s">
        <v>0</v>
      </c>
    </row>
    <row r="19" spans="1:3">
      <c r="A19" s="5" t="s">
        <v>9</v>
      </c>
      <c r="B19" t="s">
        <v>13</v>
      </c>
    </row>
    <row r="20" spans="1:3">
      <c r="B20" s="4" t="s">
        <v>5</v>
      </c>
      <c r="C20" s="4" t="s">
        <v>6</v>
      </c>
    </row>
    <row r="21" spans="1:3">
      <c r="B21" s="1">
        <f>IF($B$17="白",B9*B14/($B$9*$B$14+$C$9*$C$14),B10*B14/($B$10*$B$14+$C$10*$C$14))</f>
        <v>0.54545454545454541</v>
      </c>
      <c r="C21" s="1">
        <f>IF($B$17="白",C9*C14/($B$9*$B$14+$C$9*$C$14),C10*C14/($B$10*$B$14+$C$10*$C$14))</f>
        <v>0.45454545454545447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workbookViewId="0">
      <selection activeCell="C27" sqref="C27"/>
    </sheetView>
  </sheetViews>
  <sheetFormatPr defaultRowHeight="13.2"/>
  <cols>
    <col min="1" max="1" width="28.21875" bestFit="1" customWidth="1"/>
  </cols>
  <sheetData>
    <row r="2" spans="1:4">
      <c r="A2" t="s">
        <v>20</v>
      </c>
      <c r="B2" s="4" t="s">
        <v>19</v>
      </c>
      <c r="C2" s="4"/>
    </row>
    <row r="6" spans="1:4">
      <c r="A6" s="5" t="s">
        <v>4</v>
      </c>
      <c r="B6" s="7" t="s">
        <v>21</v>
      </c>
      <c r="C6" s="7"/>
      <c r="D6" s="7"/>
    </row>
    <row r="7" spans="1:4">
      <c r="A7" s="4"/>
      <c r="B7" s="4" t="s">
        <v>15</v>
      </c>
      <c r="C7" s="4" t="s">
        <v>16</v>
      </c>
      <c r="D7" s="4" t="s">
        <v>17</v>
      </c>
    </row>
    <row r="8" spans="1:4">
      <c r="A8" t="s">
        <v>22</v>
      </c>
      <c r="B8" s="3">
        <f>1/2</f>
        <v>0.5</v>
      </c>
      <c r="C8" s="2">
        <v>1</v>
      </c>
      <c r="D8">
        <v>0</v>
      </c>
    </row>
    <row r="9" spans="1:4">
      <c r="B9" s="1"/>
      <c r="C9" s="1"/>
    </row>
    <row r="10" spans="1:4">
      <c r="B10" s="1"/>
      <c r="C10" s="1"/>
    </row>
    <row r="11" spans="1:4">
      <c r="A11" s="5" t="s">
        <v>7</v>
      </c>
      <c r="B11" t="s">
        <v>14</v>
      </c>
    </row>
    <row r="12" spans="1:4">
      <c r="B12" s="4" t="s">
        <v>15</v>
      </c>
      <c r="C12" s="4" t="s">
        <v>16</v>
      </c>
      <c r="D12" s="4" t="s">
        <v>17</v>
      </c>
    </row>
    <row r="13" spans="1:4">
      <c r="B13" s="1">
        <f>1/3</f>
        <v>0.33333333333333331</v>
      </c>
      <c r="C13" s="1">
        <f t="shared" ref="C13:D13" si="0">1/3</f>
        <v>0.33333333333333331</v>
      </c>
      <c r="D13" s="1">
        <f t="shared" si="0"/>
        <v>0.33333333333333331</v>
      </c>
    </row>
    <row r="15" spans="1:4">
      <c r="A15" s="5"/>
    </row>
    <row r="17" spans="1:4">
      <c r="B17" t="s">
        <v>23</v>
      </c>
    </row>
    <row r="18" spans="1:4">
      <c r="A18" s="5" t="s">
        <v>9</v>
      </c>
      <c r="B18" s="4" t="s">
        <v>15</v>
      </c>
      <c r="C18" s="4" t="s">
        <v>16</v>
      </c>
      <c r="D18" s="4" t="s">
        <v>17</v>
      </c>
    </row>
    <row r="19" spans="1:4">
      <c r="B19" s="6">
        <f>$B$8*$B$13/($B$8*$B$13+$C$8*$C$13+$D$8*$D$13)</f>
        <v>0.33333333333333331</v>
      </c>
      <c r="C19" s="6">
        <f>$C$8*$C$13/($B$8*$B$13+$C$8*$C$13+$D$8*$D$13)</f>
        <v>0.66666666666666663</v>
      </c>
      <c r="D19" s="6">
        <f>$D$8*$D$13/($B$8*$B$13+$C$8*$C$13+$D$8*$D$13)</f>
        <v>0</v>
      </c>
    </row>
    <row r="20" spans="1:4">
      <c r="B20" s="1"/>
      <c r="C20" s="1"/>
    </row>
  </sheetData>
  <mergeCells count="1">
    <mergeCell ref="B6:D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>
      <selection activeCell="B17" sqref="B17"/>
    </sheetView>
  </sheetViews>
  <sheetFormatPr defaultRowHeight="13.2"/>
  <cols>
    <col min="1" max="1" width="9.88671875" customWidth="1"/>
    <col min="3" max="3" width="11.6640625" bestFit="1" customWidth="1"/>
  </cols>
  <sheetData>
    <row r="2" spans="1:3">
      <c r="A2" t="s">
        <v>26</v>
      </c>
      <c r="B2">
        <v>35</v>
      </c>
    </row>
    <row r="4" spans="1:3">
      <c r="B4" t="s">
        <v>24</v>
      </c>
      <c r="C4" t="s">
        <v>25</v>
      </c>
    </row>
    <row r="5" spans="1:3">
      <c r="A5" t="s">
        <v>27</v>
      </c>
      <c r="B5">
        <v>21</v>
      </c>
      <c r="C5">
        <v>14</v>
      </c>
    </row>
    <row r="6" spans="1:3">
      <c r="A6" t="s">
        <v>7</v>
      </c>
      <c r="B6">
        <f>B5/$B$2</f>
        <v>0.6</v>
      </c>
      <c r="C6">
        <f>C5/$B$2</f>
        <v>0.4</v>
      </c>
    </row>
    <row r="9" spans="1:3">
      <c r="B9" t="s">
        <v>18</v>
      </c>
    </row>
    <row r="10" spans="1:3">
      <c r="B10" t="s">
        <v>24</v>
      </c>
      <c r="C10" t="s">
        <v>25</v>
      </c>
    </row>
    <row r="11" spans="1:3">
      <c r="A11" t="s">
        <v>28</v>
      </c>
      <c r="B11">
        <v>17</v>
      </c>
      <c r="C11">
        <v>6</v>
      </c>
    </row>
    <row r="12" spans="1:3">
      <c r="B12" s="1">
        <f>B11/$B$5</f>
        <v>0.80952380952380953</v>
      </c>
      <c r="C12" s="1">
        <f>C11/$C$5</f>
        <v>0.42857142857142855</v>
      </c>
    </row>
    <row r="14" spans="1:3">
      <c r="A14" t="s">
        <v>29</v>
      </c>
    </row>
    <row r="15" spans="1:3">
      <c r="B15" t="s">
        <v>24</v>
      </c>
      <c r="C15" t="s">
        <v>25</v>
      </c>
    </row>
    <row r="16" spans="1:3">
      <c r="B16" s="1">
        <f>$B$6*$B$12/($B$6*$B$12+$C$6*$C$12)</f>
        <v>0.73913043478260865</v>
      </c>
      <c r="C16" s="1">
        <f>$C$6*$C$12/($B$6*$B$12+$C$6*$C$12)</f>
        <v>0.2608695652173913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白赤玉</vt:lpstr>
      <vt:lpstr>ﾓﾝﾃｨｰﾎｰﾙ</vt:lpstr>
      <vt:lpstr>ペスト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2019-09-30T22:32:11Z</dcterms:created>
  <dcterms:modified xsi:type="dcterms:W3CDTF">2019-10-02T09:02:06Z</dcterms:modified>
</cp:coreProperties>
</file>